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0610" windowHeight="11640"/>
  </bookViews>
  <sheets>
    <sheet name="Foglio1" sheetId="1" r:id="rId1"/>
  </sheets>
  <definedNames>
    <definedName name="MAN_1" localSheetId="0">Foglio1!$B$4:$B$208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N6" i="1" l="1"/>
  <c r="N7" i="1"/>
  <c r="N8" i="1"/>
  <c r="N9" i="1"/>
  <c r="N10" i="1"/>
  <c r="N11" i="1"/>
  <c r="N12" i="1"/>
  <c r="N13" i="1"/>
  <c r="N14" i="1"/>
  <c r="N15" i="1"/>
  <c r="N16" i="1"/>
  <c r="N17" i="1"/>
  <c r="N18" i="1"/>
  <c r="N19" i="1"/>
  <c r="N20" i="1"/>
  <c r="N21" i="1"/>
  <c r="N22" i="1"/>
  <c r="N23" i="1"/>
  <c r="N24" i="1"/>
  <c r="N25" i="1"/>
  <c r="N26" i="1"/>
  <c r="N27" i="1"/>
  <c r="N28" i="1"/>
  <c r="N29" i="1"/>
  <c r="N30" i="1"/>
  <c r="N31" i="1"/>
  <c r="N32" i="1"/>
  <c r="N33" i="1"/>
  <c r="N34" i="1"/>
  <c r="N35" i="1"/>
  <c r="N36" i="1"/>
  <c r="N37" i="1"/>
  <c r="N38" i="1"/>
  <c r="N39" i="1"/>
  <c r="N40" i="1"/>
  <c r="N41" i="1"/>
  <c r="N42" i="1"/>
  <c r="N43" i="1"/>
  <c r="N44" i="1"/>
  <c r="N45" i="1"/>
  <c r="N46" i="1"/>
  <c r="N47" i="1"/>
  <c r="N48" i="1"/>
  <c r="N49" i="1"/>
  <c r="N50" i="1"/>
  <c r="N51" i="1"/>
  <c r="N52" i="1"/>
  <c r="N53" i="1"/>
  <c r="N54" i="1"/>
  <c r="N55" i="1"/>
  <c r="N56" i="1"/>
  <c r="N57" i="1"/>
  <c r="N58" i="1"/>
  <c r="N59" i="1"/>
  <c r="N60" i="1"/>
  <c r="N61" i="1"/>
  <c r="N62" i="1"/>
  <c r="N63" i="1"/>
  <c r="N64" i="1"/>
  <c r="N65" i="1"/>
  <c r="N66" i="1"/>
  <c r="N67" i="1"/>
  <c r="N68" i="1"/>
  <c r="N69" i="1"/>
  <c r="N70" i="1"/>
  <c r="N71" i="1"/>
  <c r="N72" i="1"/>
  <c r="N73" i="1"/>
  <c r="N74" i="1"/>
  <c r="N75" i="1"/>
  <c r="N76" i="1"/>
  <c r="N77" i="1"/>
  <c r="N78" i="1"/>
  <c r="N79" i="1"/>
  <c r="N80" i="1"/>
  <c r="N81" i="1"/>
  <c r="N82" i="1"/>
  <c r="N83" i="1"/>
  <c r="N84" i="1"/>
  <c r="N85" i="1"/>
  <c r="N86" i="1"/>
  <c r="N87" i="1"/>
  <c r="N88" i="1"/>
  <c r="N89" i="1"/>
  <c r="N90" i="1"/>
  <c r="N91" i="1"/>
  <c r="N92" i="1"/>
  <c r="N93" i="1"/>
  <c r="N94" i="1"/>
  <c r="N95" i="1"/>
  <c r="N96" i="1"/>
  <c r="N97" i="1"/>
  <c r="N98" i="1"/>
  <c r="N99" i="1"/>
  <c r="N100" i="1"/>
  <c r="N101" i="1"/>
  <c r="N102" i="1"/>
  <c r="N103" i="1"/>
  <c r="N104" i="1"/>
  <c r="N105" i="1"/>
  <c r="N106" i="1"/>
  <c r="N107" i="1"/>
  <c r="N108" i="1"/>
  <c r="N109" i="1"/>
  <c r="N110" i="1"/>
  <c r="N111" i="1"/>
  <c r="N112" i="1"/>
  <c r="N113" i="1"/>
  <c r="N114" i="1"/>
  <c r="N115" i="1"/>
  <c r="N116" i="1"/>
  <c r="N117" i="1"/>
  <c r="N118" i="1"/>
  <c r="N119" i="1"/>
  <c r="N120" i="1"/>
  <c r="N121" i="1"/>
  <c r="N122" i="1"/>
  <c r="N123" i="1"/>
  <c r="N124" i="1"/>
  <c r="N125" i="1"/>
  <c r="N126" i="1"/>
  <c r="N127" i="1"/>
  <c r="N128" i="1"/>
  <c r="N129" i="1"/>
  <c r="N130" i="1"/>
  <c r="N131" i="1"/>
  <c r="N132" i="1"/>
  <c r="N133" i="1"/>
  <c r="N134" i="1"/>
  <c r="N135" i="1"/>
  <c r="N136" i="1"/>
  <c r="N137" i="1"/>
  <c r="N138" i="1"/>
  <c r="N139" i="1"/>
  <c r="N140" i="1"/>
  <c r="N141" i="1"/>
  <c r="N142" i="1"/>
  <c r="N143" i="1"/>
  <c r="N144" i="1"/>
  <c r="N145" i="1"/>
  <c r="N146" i="1"/>
  <c r="N147" i="1"/>
  <c r="N148" i="1"/>
  <c r="N149" i="1"/>
  <c r="N150" i="1"/>
  <c r="N151" i="1"/>
  <c r="N152" i="1"/>
  <c r="N153" i="1"/>
  <c r="N154" i="1"/>
  <c r="N155" i="1"/>
  <c r="N156" i="1"/>
  <c r="N157" i="1"/>
  <c r="N158" i="1"/>
  <c r="N159" i="1"/>
  <c r="N160" i="1"/>
  <c r="N161" i="1"/>
  <c r="N162" i="1"/>
  <c r="N163" i="1"/>
  <c r="N164" i="1"/>
  <c r="N165" i="1"/>
  <c r="N166" i="1"/>
  <c r="N167" i="1"/>
  <c r="N168" i="1"/>
  <c r="N169" i="1"/>
  <c r="N170" i="1"/>
  <c r="N171" i="1"/>
  <c r="N172" i="1"/>
  <c r="N173" i="1"/>
  <c r="N174" i="1"/>
  <c r="N175" i="1"/>
  <c r="N176" i="1"/>
  <c r="N177" i="1"/>
  <c r="N178" i="1"/>
  <c r="N179" i="1"/>
  <c r="N180" i="1"/>
  <c r="N181" i="1"/>
  <c r="N182" i="1"/>
  <c r="N183" i="1"/>
  <c r="N184" i="1"/>
  <c r="N185" i="1"/>
  <c r="N186" i="1"/>
  <c r="N187" i="1"/>
  <c r="N188" i="1"/>
  <c r="N189" i="1"/>
  <c r="N190" i="1"/>
  <c r="N191" i="1"/>
  <c r="N192" i="1"/>
  <c r="N193" i="1"/>
  <c r="N194" i="1"/>
  <c r="N195" i="1"/>
  <c r="N196" i="1"/>
  <c r="N197" i="1"/>
  <c r="N198" i="1"/>
  <c r="N199" i="1"/>
  <c r="N200" i="1"/>
  <c r="N201" i="1"/>
  <c r="N202" i="1"/>
  <c r="N203" i="1"/>
  <c r="N204" i="1"/>
  <c r="N205" i="1"/>
  <c r="N206" i="1"/>
  <c r="N207" i="1"/>
  <c r="N208" i="1"/>
  <c r="N5" i="1"/>
  <c r="J6" i="1"/>
  <c r="J7" i="1"/>
  <c r="J8" i="1"/>
  <c r="J9" i="1"/>
  <c r="J10" i="1"/>
  <c r="J11" i="1"/>
  <c r="J12" i="1"/>
  <c r="J13" i="1"/>
  <c r="J14" i="1"/>
  <c r="J15" i="1"/>
  <c r="J16" i="1"/>
  <c r="J17" i="1"/>
  <c r="J18" i="1"/>
  <c r="J19" i="1"/>
  <c r="J20" i="1"/>
  <c r="J21" i="1"/>
  <c r="J22" i="1"/>
  <c r="J23" i="1"/>
  <c r="J24" i="1"/>
  <c r="J25" i="1"/>
  <c r="J26" i="1"/>
  <c r="J27" i="1"/>
  <c r="J28" i="1"/>
  <c r="J29" i="1"/>
  <c r="J30" i="1"/>
  <c r="J31" i="1"/>
  <c r="J32" i="1"/>
  <c r="J33" i="1"/>
  <c r="J34" i="1"/>
  <c r="J35" i="1"/>
  <c r="J36" i="1"/>
  <c r="J37" i="1"/>
  <c r="J38" i="1"/>
  <c r="J39" i="1"/>
  <c r="J40" i="1"/>
  <c r="J41" i="1"/>
  <c r="J42" i="1"/>
  <c r="J43" i="1"/>
  <c r="J44" i="1"/>
  <c r="J45" i="1"/>
  <c r="J46" i="1"/>
  <c r="J47" i="1"/>
  <c r="J48" i="1"/>
  <c r="J49" i="1"/>
  <c r="J50" i="1"/>
  <c r="J51" i="1"/>
  <c r="J52" i="1"/>
  <c r="J53" i="1"/>
  <c r="J54" i="1"/>
  <c r="J55" i="1"/>
  <c r="J56" i="1"/>
  <c r="J57" i="1"/>
  <c r="J58" i="1"/>
  <c r="J59" i="1"/>
  <c r="J60" i="1"/>
  <c r="J61" i="1"/>
  <c r="J62" i="1"/>
  <c r="J63" i="1"/>
  <c r="J64" i="1"/>
  <c r="J65" i="1"/>
  <c r="J66" i="1"/>
  <c r="J67" i="1"/>
  <c r="J68" i="1"/>
  <c r="J69" i="1"/>
  <c r="J70" i="1"/>
  <c r="J71" i="1"/>
  <c r="J72" i="1"/>
  <c r="J73" i="1"/>
  <c r="J74" i="1"/>
  <c r="J75" i="1"/>
  <c r="J76" i="1"/>
  <c r="J77" i="1"/>
  <c r="J78" i="1"/>
  <c r="J79" i="1"/>
  <c r="J80" i="1"/>
  <c r="J81" i="1"/>
  <c r="J82" i="1"/>
  <c r="J83" i="1"/>
  <c r="J84" i="1"/>
  <c r="J85" i="1"/>
  <c r="J86" i="1"/>
  <c r="J87" i="1"/>
  <c r="J88" i="1"/>
  <c r="J89" i="1"/>
  <c r="J90" i="1"/>
  <c r="J91" i="1"/>
  <c r="J92" i="1"/>
  <c r="J93" i="1"/>
  <c r="J94" i="1"/>
  <c r="J95" i="1"/>
  <c r="J96" i="1"/>
  <c r="J97" i="1"/>
  <c r="J98" i="1"/>
  <c r="J99" i="1"/>
  <c r="J100" i="1"/>
  <c r="J101" i="1"/>
  <c r="J102" i="1"/>
  <c r="J103" i="1"/>
  <c r="J104" i="1"/>
  <c r="J105" i="1"/>
  <c r="J106" i="1"/>
  <c r="J107" i="1"/>
  <c r="J108" i="1"/>
  <c r="J109" i="1"/>
  <c r="J110" i="1"/>
  <c r="J111" i="1"/>
  <c r="J112" i="1"/>
  <c r="J113" i="1"/>
  <c r="J114" i="1"/>
  <c r="J115" i="1"/>
  <c r="J116" i="1"/>
  <c r="J117" i="1"/>
  <c r="J118" i="1"/>
  <c r="J119" i="1"/>
  <c r="J120" i="1"/>
  <c r="J121" i="1"/>
  <c r="J122" i="1"/>
  <c r="J123" i="1"/>
  <c r="J124" i="1"/>
  <c r="J125" i="1"/>
  <c r="J126" i="1"/>
  <c r="J127" i="1"/>
  <c r="J128" i="1"/>
  <c r="J129" i="1"/>
  <c r="J130" i="1"/>
  <c r="J131" i="1"/>
  <c r="J132" i="1"/>
  <c r="J133" i="1"/>
  <c r="J134" i="1"/>
  <c r="J135" i="1"/>
  <c r="J136" i="1"/>
  <c r="J137" i="1"/>
  <c r="J138" i="1"/>
  <c r="J139" i="1"/>
  <c r="J140" i="1"/>
  <c r="J141" i="1"/>
  <c r="J142" i="1"/>
  <c r="J143" i="1"/>
  <c r="J144" i="1"/>
  <c r="J145" i="1"/>
  <c r="J146" i="1"/>
  <c r="J147" i="1"/>
  <c r="J148" i="1"/>
  <c r="J149" i="1"/>
  <c r="J150" i="1"/>
  <c r="J151" i="1"/>
  <c r="J152" i="1"/>
  <c r="J153" i="1"/>
  <c r="J154" i="1"/>
  <c r="J155" i="1"/>
  <c r="J156" i="1"/>
  <c r="J157" i="1"/>
  <c r="J158" i="1"/>
  <c r="J159" i="1"/>
  <c r="J160" i="1"/>
  <c r="J161" i="1"/>
  <c r="J162" i="1"/>
  <c r="J163" i="1"/>
  <c r="J164" i="1"/>
  <c r="J165" i="1"/>
  <c r="J166" i="1"/>
  <c r="J167" i="1"/>
  <c r="J168" i="1"/>
  <c r="J169" i="1"/>
  <c r="J170" i="1"/>
  <c r="J171" i="1"/>
  <c r="J172" i="1"/>
  <c r="J173" i="1"/>
  <c r="J174" i="1"/>
  <c r="J175" i="1"/>
  <c r="J176" i="1"/>
  <c r="J177" i="1"/>
  <c r="J178" i="1"/>
  <c r="J179" i="1"/>
  <c r="J180" i="1"/>
  <c r="J181" i="1"/>
  <c r="J182" i="1"/>
  <c r="J183" i="1"/>
  <c r="J184" i="1"/>
  <c r="J185" i="1"/>
  <c r="J186" i="1"/>
  <c r="J187" i="1"/>
  <c r="J188" i="1"/>
  <c r="J189" i="1"/>
  <c r="J190" i="1"/>
  <c r="J191" i="1"/>
  <c r="J192" i="1"/>
  <c r="J193" i="1"/>
  <c r="J194" i="1"/>
  <c r="J195" i="1"/>
  <c r="J196" i="1"/>
  <c r="J197" i="1"/>
  <c r="J198" i="1"/>
  <c r="J199" i="1"/>
  <c r="J200" i="1"/>
  <c r="J201" i="1"/>
  <c r="J202" i="1"/>
  <c r="J203" i="1"/>
  <c r="J204" i="1"/>
  <c r="J205" i="1"/>
  <c r="J206" i="1"/>
  <c r="J207" i="1"/>
  <c r="J208" i="1"/>
  <c r="J5" i="1"/>
  <c r="N4" i="1"/>
  <c r="J4" i="1"/>
  <c r="F208" i="1"/>
  <c r="F207" i="1"/>
  <c r="F206" i="1"/>
  <c r="F205" i="1"/>
  <c r="F204" i="1"/>
  <c r="F203" i="1"/>
  <c r="F202" i="1"/>
  <c r="F201" i="1"/>
  <c r="F200" i="1"/>
  <c r="F199" i="1"/>
  <c r="F198" i="1"/>
  <c r="F197" i="1"/>
  <c r="F196" i="1"/>
  <c r="F195" i="1"/>
  <c r="F194" i="1"/>
  <c r="F193" i="1"/>
  <c r="F192" i="1"/>
  <c r="F191" i="1"/>
  <c r="F190" i="1"/>
  <c r="F189" i="1"/>
  <c r="F188" i="1"/>
  <c r="F187" i="1"/>
  <c r="F186" i="1"/>
  <c r="F185" i="1"/>
  <c r="F184" i="1"/>
  <c r="F183" i="1"/>
  <c r="F182" i="1"/>
  <c r="F181" i="1"/>
  <c r="F180" i="1"/>
  <c r="F179" i="1"/>
  <c r="F178" i="1"/>
  <c r="F177" i="1"/>
  <c r="F176" i="1"/>
  <c r="F175" i="1"/>
  <c r="F174" i="1"/>
  <c r="F173" i="1"/>
  <c r="F172" i="1"/>
  <c r="F171" i="1"/>
  <c r="F170" i="1"/>
  <c r="F169" i="1"/>
  <c r="F168" i="1"/>
  <c r="F167" i="1"/>
  <c r="F166" i="1"/>
  <c r="F165" i="1"/>
  <c r="F164" i="1"/>
  <c r="F163" i="1"/>
  <c r="F162" i="1"/>
  <c r="F161" i="1"/>
  <c r="F160" i="1"/>
  <c r="F159" i="1"/>
  <c r="F158" i="1"/>
  <c r="F157" i="1"/>
  <c r="F156" i="1"/>
  <c r="F155" i="1"/>
  <c r="F154" i="1"/>
  <c r="F153" i="1"/>
  <c r="F152" i="1"/>
  <c r="F151" i="1"/>
  <c r="F150" i="1"/>
  <c r="F149" i="1"/>
  <c r="F148" i="1"/>
  <c r="F147" i="1"/>
  <c r="F146" i="1"/>
  <c r="F145" i="1"/>
  <c r="F144" i="1"/>
  <c r="F143" i="1"/>
  <c r="F142" i="1"/>
  <c r="F141" i="1"/>
  <c r="F140" i="1"/>
  <c r="F139" i="1"/>
  <c r="F138" i="1"/>
  <c r="F137" i="1"/>
  <c r="F136" i="1"/>
  <c r="F135" i="1"/>
  <c r="F134" i="1"/>
  <c r="F133" i="1"/>
  <c r="F132" i="1"/>
  <c r="F131" i="1"/>
  <c r="F130" i="1"/>
  <c r="F129" i="1"/>
  <c r="F128" i="1"/>
  <c r="F127" i="1"/>
  <c r="F126" i="1"/>
  <c r="F125" i="1"/>
  <c r="F124" i="1"/>
  <c r="F123" i="1"/>
  <c r="F122" i="1"/>
  <c r="F121" i="1"/>
  <c r="F120" i="1"/>
  <c r="F119" i="1"/>
  <c r="F118" i="1"/>
  <c r="F117" i="1"/>
  <c r="F116" i="1"/>
  <c r="F115" i="1"/>
  <c r="F114" i="1"/>
  <c r="F113" i="1"/>
  <c r="F112" i="1"/>
  <c r="F111" i="1"/>
  <c r="F110" i="1"/>
  <c r="F109" i="1"/>
  <c r="F108" i="1"/>
  <c r="F107" i="1"/>
  <c r="F106" i="1"/>
  <c r="F105" i="1"/>
  <c r="F104" i="1"/>
  <c r="F103" i="1"/>
  <c r="F102" i="1"/>
  <c r="F101" i="1"/>
  <c r="F100" i="1"/>
  <c r="F99" i="1"/>
  <c r="F98" i="1"/>
  <c r="F97" i="1"/>
  <c r="F96" i="1"/>
  <c r="F95" i="1"/>
  <c r="F94" i="1"/>
  <c r="F93" i="1"/>
  <c r="F92" i="1"/>
  <c r="F91" i="1"/>
  <c r="F90" i="1"/>
  <c r="F89" i="1"/>
  <c r="F88" i="1"/>
  <c r="F87" i="1"/>
  <c r="F86" i="1"/>
  <c r="F85" i="1"/>
  <c r="F84" i="1"/>
  <c r="F83" i="1"/>
  <c r="F82" i="1"/>
  <c r="F81" i="1"/>
  <c r="F80" i="1"/>
  <c r="F79" i="1"/>
  <c r="F78" i="1"/>
  <c r="F77" i="1"/>
  <c r="F76" i="1"/>
  <c r="F75" i="1"/>
  <c r="F74" i="1"/>
  <c r="F73" i="1"/>
  <c r="F72" i="1"/>
  <c r="F71" i="1"/>
  <c r="F70" i="1"/>
  <c r="F69" i="1"/>
  <c r="F68" i="1"/>
  <c r="F67" i="1"/>
  <c r="F66" i="1"/>
  <c r="F65" i="1"/>
  <c r="F64" i="1"/>
  <c r="F63" i="1"/>
  <c r="F62" i="1"/>
  <c r="F61" i="1"/>
  <c r="F60" i="1"/>
  <c r="F59" i="1"/>
  <c r="F58" i="1"/>
  <c r="F57" i="1"/>
  <c r="F56" i="1"/>
  <c r="F55" i="1"/>
  <c r="F54" i="1"/>
  <c r="F53" i="1"/>
  <c r="F52" i="1"/>
  <c r="F51" i="1"/>
  <c r="F50" i="1"/>
  <c r="F49" i="1"/>
  <c r="F48" i="1"/>
  <c r="F47" i="1"/>
  <c r="F46" i="1"/>
  <c r="F45" i="1"/>
  <c r="F44" i="1"/>
  <c r="F43" i="1"/>
  <c r="F42" i="1"/>
  <c r="F41" i="1"/>
  <c r="F40" i="1"/>
  <c r="F39" i="1"/>
  <c r="F38" i="1"/>
  <c r="F37" i="1"/>
  <c r="F36" i="1"/>
  <c r="F35" i="1"/>
  <c r="F34" i="1"/>
  <c r="F33" i="1"/>
  <c r="F32" i="1"/>
  <c r="F31" i="1"/>
  <c r="F30" i="1"/>
  <c r="F29" i="1"/>
  <c r="F28" i="1"/>
  <c r="F27" i="1"/>
  <c r="F26" i="1"/>
  <c r="F25" i="1"/>
  <c r="F24" i="1"/>
  <c r="F23" i="1"/>
  <c r="F22" i="1"/>
  <c r="F21" i="1"/>
  <c r="F20" i="1"/>
  <c r="F19" i="1"/>
  <c r="F18" i="1"/>
  <c r="F17" i="1"/>
  <c r="F16" i="1"/>
  <c r="F15" i="1"/>
  <c r="F14" i="1"/>
  <c r="F13" i="1"/>
  <c r="F12" i="1"/>
  <c r="F11" i="1"/>
  <c r="F10" i="1"/>
  <c r="F9" i="1"/>
  <c r="F8" i="1"/>
  <c r="F7" i="1"/>
  <c r="F6" i="1"/>
  <c r="F5" i="1"/>
  <c r="F4" i="1"/>
  <c r="F209" i="1" l="1"/>
  <c r="N209" i="1"/>
  <c r="J209" i="1"/>
  <c r="M212" i="1" l="1"/>
</calcChain>
</file>

<file path=xl/connections.xml><?xml version="1.0" encoding="utf-8"?>
<connections xmlns="http://schemas.openxmlformats.org/spreadsheetml/2006/main">
  <connection id="1" name="MAN1" type="6" refreshedVersion="4" background="1" saveData="1">
    <textPr codePage="65001" sourceFile="C:\Users\delevam\Documents\MAN.txt" delimited="0" decimal="," thousands=".">
      <textFields count="2">
        <textField/>
        <textField type="skip" position="13"/>
      </textFields>
    </textPr>
  </connection>
</connections>
</file>

<file path=xl/sharedStrings.xml><?xml version="1.0" encoding="utf-8"?>
<sst xmlns="http://schemas.openxmlformats.org/spreadsheetml/2006/main" count="659" uniqueCount="400">
  <si>
    <t>RICAMBI ORIGINALI OFFERTI</t>
  </si>
  <si>
    <t>RICAMBI EQUIVALENTI OFFERTI</t>
  </si>
  <si>
    <t>Descrizione del ricambio</t>
  </si>
  <si>
    <t>P.N.
Originale</t>
  </si>
  <si>
    <t>Unità di misura</t>
  </si>
  <si>
    <t>Q.tà</t>
  </si>
  <si>
    <t>Prezzo unitario a base d'asta</t>
  </si>
  <si>
    <t>Prezzo totale a base d'asta</t>
  </si>
  <si>
    <t>Marca</t>
  </si>
  <si>
    <t xml:space="preserve">P. N. </t>
  </si>
  <si>
    <t xml:space="preserve">Prezzo unitario </t>
  </si>
  <si>
    <t>Prezzo
totale</t>
  </si>
  <si>
    <t>Prezzo unitario</t>
  </si>
  <si>
    <t>NR</t>
  </si>
  <si>
    <t>93161407</t>
  </si>
  <si>
    <t>4716989</t>
  </si>
  <si>
    <t>99459864</t>
  </si>
  <si>
    <r>
      <t xml:space="preserve">PREZZO TOTALE RICAMBI ORIGINALI OFFERTI </t>
    </r>
    <r>
      <rPr>
        <b/>
        <sz val="11"/>
        <color theme="1"/>
        <rFont val="Arial Narrow"/>
        <family val="2"/>
      </rPr>
      <t>(A</t>
    </r>
    <r>
      <rPr>
        <b/>
        <sz val="12"/>
        <color theme="1"/>
        <rFont val="Arial Narrow"/>
        <family val="2"/>
      </rPr>
      <t>)</t>
    </r>
  </si>
  <si>
    <r>
      <t xml:space="preserve">PREZZO TOTALE RICAMBI EQUIVALENTI OFFERTI </t>
    </r>
    <r>
      <rPr>
        <b/>
        <sz val="11"/>
        <color theme="1"/>
        <rFont val="Arial Narrow"/>
        <family val="2"/>
      </rPr>
      <t>(B)</t>
    </r>
  </si>
  <si>
    <t>PREZZO TOTALE OFFERTO (A+B) IN CIFRE     €</t>
  </si>
  <si>
    <t>PREZZO TOTALE OFFERTO (A+B) IN LETTERE     €</t>
  </si>
  <si>
    <t>Sconto
Offerto
%</t>
  </si>
  <si>
    <t>P</t>
  </si>
  <si>
    <t>Q</t>
  </si>
  <si>
    <t>R</t>
  </si>
  <si>
    <t>S</t>
  </si>
  <si>
    <t>T</t>
  </si>
  <si>
    <t>U</t>
  </si>
  <si>
    <t>Data____________________________</t>
  </si>
  <si>
    <t>Timbro Ditta e firma________________________________________</t>
  </si>
  <si>
    <t>V</t>
  </si>
  <si>
    <t>SCONTI RICAMBI FUORI LISTINO</t>
  </si>
  <si>
    <t>ADESIVO LIMITE VELOCITA'</t>
  </si>
  <si>
    <t>ALBERINO</t>
  </si>
  <si>
    <t>ALBERO</t>
  </si>
  <si>
    <t>ALBERO MOTORE</t>
  </si>
  <si>
    <t>ALTERNATORE</t>
  </si>
  <si>
    <t xml:space="preserve">ALTERNATORE </t>
  </si>
  <si>
    <t>AMMORTIZZATORE</t>
  </si>
  <si>
    <t xml:space="preserve">AMMORTIZZATORE </t>
  </si>
  <si>
    <t>ANELLO</t>
  </si>
  <si>
    <t>BARRA DI REAZIONE</t>
  </si>
  <si>
    <t>BARRA STABILIZZATRICE</t>
  </si>
  <si>
    <t>BULLONE DI BIELLA</t>
  </si>
  <si>
    <t>CANNA CILINDRO</t>
  </si>
  <si>
    <t>CARTUCCIA ESSICCATORE</t>
  </si>
  <si>
    <t>CARTUCCIA FILTRO OLIO</t>
  </si>
  <si>
    <t>CAVALLOTTO</t>
  </si>
  <si>
    <t>CAVO ACCELLERATORE</t>
  </si>
  <si>
    <t>CELLA SOSP. PNEUMATICA</t>
  </si>
  <si>
    <t xml:space="preserve">CELLA SOSP. PNEUMATICA </t>
  </si>
  <si>
    <t>CERCHIO RUOTA</t>
  </si>
  <si>
    <t xml:space="preserve">CìGHIERA SCANALATA </t>
  </si>
  <si>
    <t>CILINDRO FRENO</t>
  </si>
  <si>
    <t>CILINDRO PNEUM.</t>
  </si>
  <si>
    <t>CINGHIA ALTERNATORE</t>
  </si>
  <si>
    <t xml:space="preserve">CINGHIA DI COMANDO </t>
  </si>
  <si>
    <t>COLLARE DI FISSAGGIO</t>
  </si>
  <si>
    <t>COLLETTORE SCARICO</t>
  </si>
  <si>
    <t>COPERCHIO</t>
  </si>
  <si>
    <t>COPERCHIO SCAMBIATORE</t>
  </si>
  <si>
    <t>CORPO TERMOSTATO</t>
  </si>
  <si>
    <t>CORREDO</t>
  </si>
  <si>
    <t>CRISTALLO</t>
  </si>
  <si>
    <t>CUSCINETTI RUOTE</t>
  </si>
  <si>
    <t xml:space="preserve">CUSCINETTO A SFERE </t>
  </si>
  <si>
    <t>CUSCINETTO DIFFERENZIALE</t>
  </si>
  <si>
    <t>DADO</t>
  </si>
  <si>
    <t>DADO ESAGONALE</t>
  </si>
  <si>
    <t>DEVIO LUCI</t>
  </si>
  <si>
    <t>DIFFERENZIALE</t>
  </si>
  <si>
    <t>DISTANZIALE</t>
  </si>
  <si>
    <t>ELETTROMAGNETE</t>
  </si>
  <si>
    <t>ELETTROVALVOLA</t>
  </si>
  <si>
    <t>ELETTROVENTILATORE</t>
  </si>
  <si>
    <t xml:space="preserve">ELETTROVENTOLA </t>
  </si>
  <si>
    <t>ESSICCATORE</t>
  </si>
  <si>
    <t>FANALINO</t>
  </si>
  <si>
    <t xml:space="preserve">FANALINO </t>
  </si>
  <si>
    <t>FARO</t>
  </si>
  <si>
    <t>FILTRO</t>
  </si>
  <si>
    <t xml:space="preserve">FILTRO ACQUA </t>
  </si>
  <si>
    <t>FILTRO ARIA</t>
  </si>
  <si>
    <t xml:space="preserve">FILTRO ARIA  </t>
  </si>
  <si>
    <t>FILTRO AUTISTA</t>
  </si>
  <si>
    <t>FILTRO COMBUSTIBILE</t>
  </si>
  <si>
    <t>FILTRO GASOLIO</t>
  </si>
  <si>
    <t xml:space="preserve">FILTRO NAFTA </t>
  </si>
  <si>
    <t xml:space="preserve">FILTRO OLIO </t>
  </si>
  <si>
    <t>FILTRO OLIO CAMBIO</t>
  </si>
  <si>
    <t xml:space="preserve">FILTRO OLIO CAMBIO </t>
  </si>
  <si>
    <t>FILTRO OLIO</t>
  </si>
  <si>
    <t>FLESSIBILE</t>
  </si>
  <si>
    <t>GHIERA</t>
  </si>
  <si>
    <t>GIUNTO SFERICO</t>
  </si>
  <si>
    <t>GOMITO</t>
  </si>
  <si>
    <t>GOMITO DI SCARICO</t>
  </si>
  <si>
    <t xml:space="preserve">GRUPPO CANNA PISTONE </t>
  </si>
  <si>
    <t>INTERRUTTORE</t>
  </si>
  <si>
    <t xml:space="preserve">INTERRUTTORE </t>
  </si>
  <si>
    <t>INTERRUTTORE RICHIESTA FERMATA</t>
  </si>
  <si>
    <t>KIT CILINDRETTO FRENO</t>
  </si>
  <si>
    <t>KIT CILINDRO PNEUM.</t>
  </si>
  <si>
    <t>KIT COMPRESSORE ARIA</t>
  </si>
  <si>
    <t xml:space="preserve">KIT COMPRESSORE </t>
  </si>
  <si>
    <t>KIT DISCO FRENO</t>
  </si>
  <si>
    <t>KIT GUARNIZIONE</t>
  </si>
  <si>
    <t xml:space="preserve">KIT PASTIGLIE FRENI </t>
  </si>
  <si>
    <t>KIT PASTIGLIE FRENO</t>
  </si>
  <si>
    <t>KIT PERNO FUSO</t>
  </si>
  <si>
    <t xml:space="preserve">KIT PERNO FUSO </t>
  </si>
  <si>
    <t xml:space="preserve">KIT SEDILE </t>
  </si>
  <si>
    <t>KIT SEGMENTI FRENO</t>
  </si>
  <si>
    <t>KIT SMERIGLIO VALVOLE</t>
  </si>
  <si>
    <t>KIT VALVOLE</t>
  </si>
  <si>
    <t>LINGUETTA</t>
  </si>
  <si>
    <t>LUCE DI INGOMBRO</t>
  </si>
  <si>
    <t>LUCE TARGA</t>
  </si>
  <si>
    <t>LUNOTTO POSTERIORE</t>
  </si>
  <si>
    <t>MANETTINO FRENO</t>
  </si>
  <si>
    <t>MANICOTTO</t>
  </si>
  <si>
    <t>MANICOTTO ACQUA</t>
  </si>
  <si>
    <t xml:space="preserve">MANICOTTO </t>
  </si>
  <si>
    <t>MECCANISMO</t>
  </si>
  <si>
    <t>MEMBRANA</t>
  </si>
  <si>
    <t>MOZZO PER SMORZATORE</t>
  </si>
  <si>
    <t>PARABREZZA</t>
  </si>
  <si>
    <t>PASTICCHE</t>
  </si>
  <si>
    <t>PASTIGLIE FRENO</t>
  </si>
  <si>
    <t>PATTINI FRENO</t>
  </si>
  <si>
    <t>PERNI TESTA CORTI</t>
  </si>
  <si>
    <t>PERNO</t>
  </si>
  <si>
    <t>PERNO SFERICO</t>
  </si>
  <si>
    <t xml:space="preserve">PINZA FRENI </t>
  </si>
  <si>
    <t>PINZA FRENI</t>
  </si>
  <si>
    <t xml:space="preserve">PINZA FRENO </t>
  </si>
  <si>
    <t xml:space="preserve">PISTONE </t>
  </si>
  <si>
    <t>PISTONE</t>
  </si>
  <si>
    <t>POMELLO</t>
  </si>
  <si>
    <t>POMP.ALIM.</t>
  </si>
  <si>
    <t>POMPA ACQUA</t>
  </si>
  <si>
    <t>POMPA GASOLIO</t>
  </si>
  <si>
    <t xml:space="preserve">POMPA GASOLIO </t>
  </si>
  <si>
    <t>POMPA OLIO</t>
  </si>
  <si>
    <t xml:space="preserve">POMPA OLIO </t>
  </si>
  <si>
    <t xml:space="preserve">PROFILO </t>
  </si>
  <si>
    <t>PULEGGIA</t>
  </si>
  <si>
    <t xml:space="preserve">PULEGGIA </t>
  </si>
  <si>
    <t>PUNTONE TIRANTE</t>
  </si>
  <si>
    <t xml:space="preserve">RACCORDO </t>
  </si>
  <si>
    <t xml:space="preserve">RADIATORE </t>
  </si>
  <si>
    <t xml:space="preserve">RESISTENZA </t>
  </si>
  <si>
    <t>RIPARO</t>
  </si>
  <si>
    <t>RIVESTIMENTO</t>
  </si>
  <si>
    <t>RONDELLA</t>
  </si>
  <si>
    <t>ROSETTA</t>
  </si>
  <si>
    <t>ROSETTA ELASTICA</t>
  </si>
  <si>
    <t>RUBINETTO</t>
  </si>
  <si>
    <t xml:space="preserve">RUOTA A DISCO </t>
  </si>
  <si>
    <t>S.PASTIGLIE FRENI</t>
  </si>
  <si>
    <t>S.PATTINI FRENO</t>
  </si>
  <si>
    <t>SEDE PERNO SFERICO</t>
  </si>
  <si>
    <t>SEMICUSCINETTI</t>
  </si>
  <si>
    <t>SERBATOIO COMPENSAZ.ACQUA</t>
  </si>
  <si>
    <t>SERIE ANELLI SPALLAMENTO</t>
  </si>
  <si>
    <t xml:space="preserve">SERIE BRONZINE DI BANCO </t>
  </si>
  <si>
    <t xml:space="preserve">SERIE CANNETTE </t>
  </si>
  <si>
    <t xml:space="preserve">SERIE CINGHIE TRAPEZ. </t>
  </si>
  <si>
    <t>SERIE GUARNIZIONI</t>
  </si>
  <si>
    <t>SILENTBLOCK</t>
  </si>
  <si>
    <t>SMORZATORE</t>
  </si>
  <si>
    <t>SNODO</t>
  </si>
  <si>
    <t>SONDA</t>
  </si>
  <si>
    <t>SPAZZOLA TERGI</t>
  </si>
  <si>
    <t>SUPPORTO</t>
  </si>
  <si>
    <t xml:space="preserve">TAMBURO FRENI </t>
  </si>
  <si>
    <t>TAPPO</t>
  </si>
  <si>
    <t xml:space="preserve">TAPPO </t>
  </si>
  <si>
    <t>TENDINA</t>
  </si>
  <si>
    <t xml:space="preserve">TENDINA </t>
  </si>
  <si>
    <t xml:space="preserve">TESTA </t>
  </si>
  <si>
    <t>TESTA</t>
  </si>
  <si>
    <t>TIRANTE</t>
  </si>
  <si>
    <t>TUBAZIONE</t>
  </si>
  <si>
    <t xml:space="preserve">TUBO </t>
  </si>
  <si>
    <t xml:space="preserve">TURBINA </t>
  </si>
  <si>
    <t>VALVOLA</t>
  </si>
  <si>
    <t xml:space="preserve">VALVOLA </t>
  </si>
  <si>
    <t>VITE</t>
  </si>
  <si>
    <t xml:space="preserve">VITE </t>
  </si>
  <si>
    <t xml:space="preserve">VITE TESTA </t>
  </si>
  <si>
    <t>8191489</t>
  </si>
  <si>
    <t>8191488</t>
  </si>
  <si>
    <t>500317471</t>
  </si>
  <si>
    <t>98446827</t>
  </si>
  <si>
    <t>61320997</t>
  </si>
  <si>
    <t>42575000</t>
  </si>
  <si>
    <t>4831585</t>
  </si>
  <si>
    <t>98424453</t>
  </si>
  <si>
    <t>93161639</t>
  </si>
  <si>
    <t>504023848</t>
  </si>
  <si>
    <t>5006306267</t>
  </si>
  <si>
    <t>5006306266</t>
  </si>
  <si>
    <t>7169349</t>
  </si>
  <si>
    <t>99431741</t>
  </si>
  <si>
    <t>500340066</t>
  </si>
  <si>
    <t>98489616</t>
  </si>
  <si>
    <t>61315181</t>
  </si>
  <si>
    <t>98429670</t>
  </si>
  <si>
    <t>2992261</t>
  </si>
  <si>
    <t>1903629</t>
  </si>
  <si>
    <t>1902135</t>
  </si>
  <si>
    <t>1236700</t>
  </si>
  <si>
    <t>99483275</t>
  </si>
  <si>
    <t>500055250</t>
  </si>
  <si>
    <t>41270423</t>
  </si>
  <si>
    <t>7169346</t>
  </si>
  <si>
    <t>41006333</t>
  </si>
  <si>
    <t>8169241</t>
  </si>
  <si>
    <t>98161438</t>
  </si>
  <si>
    <t>98493646</t>
  </si>
  <si>
    <t>8174398</t>
  </si>
  <si>
    <t>99437797</t>
  </si>
  <si>
    <t>99440119</t>
  </si>
  <si>
    <t>61321103</t>
  </si>
  <si>
    <t>61321104</t>
  </si>
  <si>
    <t>61318956</t>
  </si>
  <si>
    <t>99431655</t>
  </si>
  <si>
    <t>99431656</t>
  </si>
  <si>
    <t>61319248</t>
  </si>
  <si>
    <t>93162059</t>
  </si>
  <si>
    <t>99487259</t>
  </si>
  <si>
    <t>1905172</t>
  </si>
  <si>
    <t>7164543</t>
  </si>
  <si>
    <t>274198</t>
  </si>
  <si>
    <t>8190538</t>
  </si>
  <si>
    <t>93191993</t>
  </si>
  <si>
    <t>12575021</t>
  </si>
  <si>
    <t>99445168</t>
  </si>
  <si>
    <t>93194333</t>
  </si>
  <si>
    <t>99436634</t>
  </si>
  <si>
    <t>79033664</t>
  </si>
  <si>
    <t>98490676</t>
  </si>
  <si>
    <t>42471081</t>
  </si>
  <si>
    <t>42471054</t>
  </si>
  <si>
    <t>8160475</t>
  </si>
  <si>
    <t>99441271</t>
  </si>
  <si>
    <t>99441272</t>
  </si>
  <si>
    <t>99441273</t>
  </si>
  <si>
    <t>99441274</t>
  </si>
  <si>
    <t>98460038</t>
  </si>
  <si>
    <t>8124052</t>
  </si>
  <si>
    <t>4861794</t>
  </si>
  <si>
    <t>4861793</t>
  </si>
  <si>
    <t>1908312</t>
  </si>
  <si>
    <t>1901776</t>
  </si>
  <si>
    <t>2996154</t>
  </si>
  <si>
    <t>1901902</t>
  </si>
  <si>
    <t>500343797</t>
  </si>
  <si>
    <t>1902134</t>
  </si>
  <si>
    <t>99460566</t>
  </si>
  <si>
    <t>1908547</t>
  </si>
  <si>
    <t>1907640</t>
  </si>
  <si>
    <t>2997305</t>
  </si>
  <si>
    <t>42491185</t>
  </si>
  <si>
    <t>42563320</t>
  </si>
  <si>
    <t>46805832</t>
  </si>
  <si>
    <t>42535476</t>
  </si>
  <si>
    <t>7175135</t>
  </si>
  <si>
    <t>97486785</t>
  </si>
  <si>
    <t>61320861</t>
  </si>
  <si>
    <t>61320549</t>
  </si>
  <si>
    <t>2996899</t>
  </si>
  <si>
    <t>42530022</t>
  </si>
  <si>
    <t>42535326</t>
  </si>
  <si>
    <t>4850154</t>
  </si>
  <si>
    <t>93161768</t>
  </si>
  <si>
    <t>8124457</t>
  </si>
  <si>
    <t>42534533</t>
  </si>
  <si>
    <t>42560760</t>
  </si>
  <si>
    <t>1907849</t>
  </si>
  <si>
    <t>42568839</t>
  </si>
  <si>
    <t>42535773</t>
  </si>
  <si>
    <t>1908632</t>
  </si>
  <si>
    <t>1908631</t>
  </si>
  <si>
    <t>93162054</t>
  </si>
  <si>
    <t>2992006</t>
  </si>
  <si>
    <t>2991692</t>
  </si>
  <si>
    <t>42492090</t>
  </si>
  <si>
    <t>17843520</t>
  </si>
  <si>
    <t>99441287</t>
  </si>
  <si>
    <t>99441288</t>
  </si>
  <si>
    <t>99441302</t>
  </si>
  <si>
    <t>98449391</t>
  </si>
  <si>
    <t>99488813</t>
  </si>
  <si>
    <t>8137037</t>
  </si>
  <si>
    <t>500303739</t>
  </si>
  <si>
    <t>61321610</t>
  </si>
  <si>
    <t>98420627</t>
  </si>
  <si>
    <t>61321101</t>
  </si>
  <si>
    <t>500311093</t>
  </si>
  <si>
    <t>4843220</t>
  </si>
  <si>
    <t>61317126</t>
  </si>
  <si>
    <t>99487667</t>
  </si>
  <si>
    <t>42536301</t>
  </si>
  <si>
    <t>500054632</t>
  </si>
  <si>
    <t>1906216</t>
  </si>
  <si>
    <t>93161314</t>
  </si>
  <si>
    <t>48551870</t>
  </si>
  <si>
    <t>500317551</t>
  </si>
  <si>
    <t>18008411</t>
  </si>
  <si>
    <t>42561702</t>
  </si>
  <si>
    <t>42561701</t>
  </si>
  <si>
    <t>41025290</t>
  </si>
  <si>
    <t>41025289</t>
  </si>
  <si>
    <t>2996822</t>
  </si>
  <si>
    <t>2996825</t>
  </si>
  <si>
    <t>98451148</t>
  </si>
  <si>
    <t>4795614</t>
  </si>
  <si>
    <t>42535615</t>
  </si>
  <si>
    <t>61317100</t>
  </si>
  <si>
    <t>42574297</t>
  </si>
  <si>
    <t>93192905</t>
  </si>
  <si>
    <t>4853298</t>
  </si>
  <si>
    <t>61319221</t>
  </si>
  <si>
    <t>504128371</t>
  </si>
  <si>
    <t>1903427</t>
  </si>
  <si>
    <t>500317245</t>
  </si>
  <si>
    <t>61320914</t>
  </si>
  <si>
    <t>61318894</t>
  </si>
  <si>
    <t>16500511</t>
  </si>
  <si>
    <t>2997764</t>
  </si>
  <si>
    <t>42471084</t>
  </si>
  <si>
    <t>98449381</t>
  </si>
  <si>
    <t>500354906</t>
  </si>
  <si>
    <t>500333209</t>
  </si>
  <si>
    <t>42534835</t>
  </si>
  <si>
    <t>99436635</t>
  </si>
  <si>
    <t>93163319</t>
  </si>
  <si>
    <t>17800574</t>
  </si>
  <si>
    <t>97498321</t>
  </si>
  <si>
    <t>5801754223</t>
  </si>
  <si>
    <t>42568833</t>
  </si>
  <si>
    <t>500086004</t>
  </si>
  <si>
    <t>18007811</t>
  </si>
  <si>
    <t>1908950</t>
  </si>
  <si>
    <t>4820437</t>
  </si>
  <si>
    <t>1902562</t>
  </si>
  <si>
    <t>1908947</t>
  </si>
  <si>
    <t>504342176</t>
  </si>
  <si>
    <t>500379181</t>
  </si>
  <si>
    <t>1908860</t>
  </si>
  <si>
    <t>42534897</t>
  </si>
  <si>
    <t>99432757</t>
  </si>
  <si>
    <t>99431298</t>
  </si>
  <si>
    <t>2997583</t>
  </si>
  <si>
    <t>500056188</t>
  </si>
  <si>
    <t>503136164</t>
  </si>
  <si>
    <t>8198187</t>
  </si>
  <si>
    <t>8198188</t>
  </si>
  <si>
    <t>42471120</t>
  </si>
  <si>
    <t>504027053</t>
  </si>
  <si>
    <t>99448016</t>
  </si>
  <si>
    <t>7172079</t>
  </si>
  <si>
    <t>42535682</t>
  </si>
  <si>
    <t>1797115</t>
  </si>
  <si>
    <t>98479229</t>
  </si>
  <si>
    <t>10275311</t>
  </si>
  <si>
    <t>500334962</t>
  </si>
  <si>
    <t>500334963</t>
  </si>
  <si>
    <t>98493611</t>
  </si>
  <si>
    <t>42491957</t>
  </si>
  <si>
    <t>4833822</t>
  </si>
  <si>
    <t>98493605</t>
  </si>
  <si>
    <t>5801496431</t>
  </si>
  <si>
    <t>61321220</t>
  </si>
  <si>
    <t>98435518</t>
  </si>
  <si>
    <t>98480509</t>
  </si>
  <si>
    <t>99458846</t>
  </si>
  <si>
    <t>98435519</t>
  </si>
  <si>
    <t>504033071</t>
  </si>
  <si>
    <t>3597546</t>
  </si>
  <si>
    <t>61318010</t>
  </si>
  <si>
    <t>2997860</t>
  </si>
  <si>
    <t>4784695</t>
  </si>
  <si>
    <t>2997859</t>
  </si>
  <si>
    <t>1908427</t>
  </si>
  <si>
    <t>16606324</t>
  </si>
  <si>
    <t>42532905</t>
  </si>
  <si>
    <t>8193673</t>
  </si>
  <si>
    <t>16599125</t>
  </si>
  <si>
    <t>16746824</t>
  </si>
  <si>
    <t>16607634</t>
  </si>
  <si>
    <t>TIPOLOOGIA DI RICAMBI</t>
  </si>
  <si>
    <t>ORIGINALE</t>
  </si>
  <si>
    <t>EQUIVALENTE</t>
  </si>
  <si>
    <t>SCHEMA OFFERTA RICAMBI IVECO</t>
  </si>
  <si>
    <t>ELENCO RICAMBI</t>
  </si>
  <si>
    <t xml:space="preserve">PREZZO TOTALE LISTINO RICAMBI </t>
  </si>
  <si>
    <t>CATEGORIA LISTINO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</si>
</sst>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1"/>
      <name val="Arial Narrow"/>
      <family val="2"/>
    </font>
    <font>
      <sz val="10"/>
      <color indexed="8"/>
      <name val="Arial"/>
      <family val="2"/>
    </font>
    <font>
      <b/>
      <sz val="16"/>
      <color indexed="8"/>
      <name val="Arial Narrow"/>
      <family val="2"/>
    </font>
    <font>
      <b/>
      <sz val="16"/>
      <color theme="1"/>
      <name val="Arial Narrow"/>
      <family val="2"/>
    </font>
    <font>
      <b/>
      <sz val="10"/>
      <color indexed="8"/>
      <name val="Arial Narrow"/>
      <family val="2"/>
    </font>
    <font>
      <b/>
      <sz val="12"/>
      <color indexed="8"/>
      <name val="Arial Narrow"/>
      <family val="2"/>
    </font>
    <font>
      <b/>
      <sz val="11"/>
      <color theme="1"/>
      <name val="Arial Narrow"/>
      <family val="2"/>
    </font>
    <font>
      <sz val="10"/>
      <color theme="1"/>
      <name val="Calibri"/>
      <family val="2"/>
      <scheme val="minor"/>
    </font>
    <font>
      <sz val="10"/>
      <color theme="1"/>
      <name val="Arial Narrow"/>
      <family val="2"/>
    </font>
    <font>
      <b/>
      <sz val="12"/>
      <color theme="1"/>
      <name val="Arial Narrow"/>
      <family val="2"/>
    </font>
    <font>
      <b/>
      <sz val="9"/>
      <color theme="1"/>
      <name val="Arial Narrow"/>
      <family val="2"/>
    </font>
    <font>
      <b/>
      <sz val="11"/>
      <color rgb="FFFF000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name val="Arial"/>
      <family val="2"/>
    </font>
    <font>
      <b/>
      <sz val="10"/>
      <color theme="1"/>
      <name val="Arial Narrow"/>
      <family val="2"/>
    </font>
    <font>
      <sz val="10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0"/>
      <color indexed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99"/>
        <bgColor indexed="64"/>
      </patternFill>
    </fill>
  </fills>
  <borders count="26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ck">
        <color indexed="64"/>
      </right>
      <top style="medium">
        <color indexed="64"/>
      </top>
      <bottom/>
      <diagonal/>
    </border>
    <border>
      <left style="thick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indexed="64"/>
      </left>
      <right/>
      <top style="medium">
        <color indexed="64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medium">
        <color indexed="64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ck">
        <color auto="1"/>
      </right>
      <top/>
      <bottom style="thin">
        <color auto="1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4" fillId="0" borderId="0"/>
    <xf numFmtId="0" fontId="17" fillId="0" borderId="0"/>
  </cellStyleXfs>
  <cellXfs count="97">
    <xf numFmtId="0" fontId="0" fillId="0" borderId="0" xfId="0"/>
    <xf numFmtId="0" fontId="7" fillId="0" borderId="5" xfId="2" applyFont="1" applyFill="1" applyBorder="1" applyAlignment="1" applyProtection="1">
      <alignment horizontal="center" vertical="center" wrapText="1"/>
    </xf>
    <xf numFmtId="49" fontId="7" fillId="0" borderId="5" xfId="2" applyNumberFormat="1" applyFont="1" applyFill="1" applyBorder="1" applyAlignment="1" applyProtection="1">
      <alignment horizontal="center" vertical="center" wrapText="1"/>
    </xf>
    <xf numFmtId="4" fontId="7" fillId="0" borderId="5" xfId="2" applyNumberFormat="1" applyFont="1" applyFill="1" applyBorder="1" applyAlignment="1" applyProtection="1">
      <alignment horizontal="center" vertical="center" wrapText="1"/>
    </xf>
    <xf numFmtId="4" fontId="7" fillId="0" borderId="6" xfId="2" applyNumberFormat="1" applyFont="1" applyFill="1" applyBorder="1" applyAlignment="1" applyProtection="1">
      <alignment horizontal="center" vertical="center" wrapText="1"/>
    </xf>
    <xf numFmtId="0" fontId="9" fillId="4" borderId="4" xfId="0" applyFont="1" applyFill="1" applyBorder="1" applyAlignment="1" applyProtection="1">
      <alignment horizontal="center" vertical="center" wrapText="1"/>
    </xf>
    <xf numFmtId="0" fontId="9" fillId="4" borderId="5" xfId="0" applyFont="1" applyFill="1" applyBorder="1" applyAlignment="1" applyProtection="1">
      <alignment horizontal="center" vertical="center" wrapText="1"/>
    </xf>
    <xf numFmtId="0" fontId="9" fillId="4" borderId="6" xfId="0" applyFont="1" applyFill="1" applyBorder="1" applyAlignment="1" applyProtection="1">
      <alignment horizontal="center" vertical="center" wrapText="1"/>
    </xf>
    <xf numFmtId="0" fontId="9" fillId="5" borderId="4" xfId="0" applyFont="1" applyFill="1" applyBorder="1" applyAlignment="1" applyProtection="1">
      <alignment horizontal="center" vertical="center" wrapText="1"/>
    </xf>
    <xf numFmtId="0" fontId="9" fillId="5" borderId="5" xfId="0" applyFont="1" applyFill="1" applyBorder="1" applyAlignment="1" applyProtection="1">
      <alignment horizontal="center" vertical="center" wrapText="1"/>
    </xf>
    <xf numFmtId="0" fontId="9" fillId="5" borderId="6" xfId="0" applyFont="1" applyFill="1" applyBorder="1" applyAlignment="1" applyProtection="1">
      <alignment horizontal="center" vertical="center" wrapText="1"/>
    </xf>
    <xf numFmtId="0" fontId="10" fillId="0" borderId="12" xfId="0" applyFont="1" applyFill="1" applyBorder="1" applyAlignment="1" applyProtection="1">
      <alignment horizontal="center"/>
    </xf>
    <xf numFmtId="0" fontId="10" fillId="0" borderId="12" xfId="0" applyFont="1" applyBorder="1" applyAlignment="1" applyProtection="1"/>
    <xf numFmtId="0" fontId="10" fillId="0" borderId="12" xfId="0" applyNumberFormat="1" applyFont="1" applyBorder="1" applyAlignment="1" applyProtection="1">
      <alignment horizontal="right" vertical="center"/>
      <protection locked="0"/>
    </xf>
    <xf numFmtId="0" fontId="10" fillId="0" borderId="18" xfId="0" applyFont="1" applyFill="1" applyBorder="1" applyAlignment="1" applyProtection="1">
      <alignment horizontal="center"/>
    </xf>
    <xf numFmtId="0" fontId="10" fillId="0" borderId="18" xfId="0" applyFont="1" applyBorder="1" applyAlignment="1" applyProtection="1"/>
    <xf numFmtId="1" fontId="10" fillId="0" borderId="18" xfId="0" applyNumberFormat="1" applyFont="1" applyBorder="1" applyAlignment="1" applyProtection="1">
      <alignment horizontal="right" vertical="center"/>
      <protection locked="0"/>
    </xf>
    <xf numFmtId="0" fontId="10" fillId="0" borderId="18" xfId="0" applyFont="1" applyFill="1" applyBorder="1" applyAlignment="1" applyProtection="1"/>
    <xf numFmtId="1" fontId="10" fillId="0" borderId="18" xfId="0" applyNumberFormat="1" applyFont="1" applyFill="1" applyBorder="1" applyAlignment="1" applyProtection="1">
      <alignment horizontal="right" vertical="center"/>
      <protection locked="0"/>
    </xf>
    <xf numFmtId="1" fontId="10" fillId="0" borderId="18" xfId="0" applyNumberFormat="1" applyFont="1" applyFill="1" applyBorder="1" applyAlignment="1" applyProtection="1">
      <alignment horizontal="right"/>
      <protection locked="0"/>
    </xf>
    <xf numFmtId="43" fontId="11" fillId="0" borderId="21" xfId="1" applyFont="1" applyBorder="1" applyAlignment="1" applyProtection="1">
      <alignment vertical="center"/>
    </xf>
    <xf numFmtId="0" fontId="0" fillId="0" borderId="0" xfId="0" applyAlignment="1" applyProtection="1"/>
    <xf numFmtId="4" fontId="0" fillId="0" borderId="0" xfId="0" applyNumberFormat="1" applyAlignment="1" applyProtection="1"/>
    <xf numFmtId="0" fontId="0" fillId="0" borderId="17" xfId="0" applyBorder="1" applyAlignment="1" applyProtection="1">
      <alignment horizontal="center" vertical="center"/>
    </xf>
    <xf numFmtId="0" fontId="4" fillId="0" borderId="17" xfId="0" applyFont="1" applyBorder="1" applyAlignment="1" applyProtection="1">
      <alignment horizontal="center" vertical="center"/>
    </xf>
    <xf numFmtId="0" fontId="10" fillId="0" borderId="11" xfId="0" applyFont="1" applyBorder="1" applyAlignment="1" applyProtection="1"/>
    <xf numFmtId="0" fontId="10" fillId="0" borderId="15" xfId="0" applyFont="1" applyBorder="1" applyAlignment="1" applyProtection="1"/>
    <xf numFmtId="0" fontId="8" fillId="0" borderId="5" xfId="2" applyFont="1" applyFill="1" applyBorder="1" applyAlignment="1" applyProtection="1">
      <alignment horizontal="center" vertical="center" wrapText="1"/>
    </xf>
    <xf numFmtId="0" fontId="14" fillId="0" borderId="0" xfId="0" applyFont="1" applyFill="1" applyBorder="1" applyAlignment="1" applyProtection="1"/>
    <xf numFmtId="4" fontId="18" fillId="0" borderId="21" xfId="0" applyNumberFormat="1" applyFont="1" applyBorder="1" applyAlignment="1" applyProtection="1">
      <alignment vertical="center"/>
    </xf>
    <xf numFmtId="49" fontId="0" fillId="0" borderId="0" xfId="0" applyNumberFormat="1" applyFill="1" applyAlignment="1" applyProtection="1">
      <alignment horizontal="right"/>
    </xf>
    <xf numFmtId="49" fontId="0" fillId="0" borderId="17" xfId="0" applyNumberFormat="1" applyFill="1" applyBorder="1" applyAlignment="1" applyProtection="1">
      <alignment horizontal="center" vertical="center"/>
    </xf>
    <xf numFmtId="0" fontId="0" fillId="0" borderId="17" xfId="0" applyFill="1" applyBorder="1" applyAlignment="1" applyProtection="1">
      <alignment horizontal="center"/>
      <protection locked="0"/>
    </xf>
    <xf numFmtId="0" fontId="0" fillId="0" borderId="0" xfId="0" applyFill="1" applyAlignment="1" applyProtection="1"/>
    <xf numFmtId="0" fontId="0" fillId="0" borderId="0" xfId="0" applyFill="1"/>
    <xf numFmtId="4" fontId="10" fillId="0" borderId="12" xfId="0" applyNumberFormat="1" applyFont="1" applyFill="1" applyBorder="1" applyAlignment="1" applyProtection="1"/>
    <xf numFmtId="4" fontId="19" fillId="0" borderId="13" xfId="2" applyNumberFormat="1" applyFont="1" applyFill="1" applyBorder="1" applyAlignment="1" applyProtection="1">
      <alignment horizontal="right" wrapText="1"/>
    </xf>
    <xf numFmtId="49" fontId="10" fillId="0" borderId="10" xfId="0" applyNumberFormat="1" applyFont="1" applyFill="1" applyBorder="1" applyAlignment="1" applyProtection="1">
      <protection locked="0"/>
    </xf>
    <xf numFmtId="49" fontId="19" fillId="0" borderId="12" xfId="2" applyNumberFormat="1" applyFont="1" applyFill="1" applyBorder="1" applyAlignment="1" applyProtection="1">
      <alignment horizontal="right" wrapText="1"/>
      <protection locked="0"/>
    </xf>
    <xf numFmtId="4" fontId="10" fillId="0" borderId="12" xfId="0" applyNumberFormat="1" applyFont="1" applyBorder="1" applyAlignment="1" applyProtection="1">
      <protection locked="0"/>
    </xf>
    <xf numFmtId="43" fontId="10" fillId="0" borderId="13" xfId="1" applyFont="1" applyBorder="1" applyAlignment="1" applyProtection="1"/>
    <xf numFmtId="49" fontId="10" fillId="0" borderId="10" xfId="0" applyNumberFormat="1" applyFont="1" applyBorder="1" applyAlignment="1" applyProtection="1">
      <protection locked="0"/>
    </xf>
    <xf numFmtId="4" fontId="10" fillId="0" borderId="18" xfId="0" applyNumberFormat="1" applyFont="1" applyFill="1" applyBorder="1" applyAlignment="1" applyProtection="1"/>
    <xf numFmtId="4" fontId="19" fillId="0" borderId="19" xfId="2" applyNumberFormat="1" applyFont="1" applyFill="1" applyBorder="1" applyAlignment="1" applyProtection="1">
      <alignment horizontal="right" wrapText="1"/>
    </xf>
    <xf numFmtId="49" fontId="10" fillId="0" borderId="14" xfId="0" applyNumberFormat="1" applyFont="1" applyFill="1" applyBorder="1" applyAlignment="1" applyProtection="1">
      <protection locked="0"/>
    </xf>
    <xf numFmtId="49" fontId="19" fillId="0" borderId="18" xfId="2" applyNumberFormat="1" applyFont="1" applyFill="1" applyBorder="1" applyAlignment="1" applyProtection="1">
      <alignment horizontal="right" wrapText="1"/>
      <protection locked="0"/>
    </xf>
    <xf numFmtId="4" fontId="10" fillId="0" borderId="18" xfId="0" applyNumberFormat="1" applyFont="1" applyBorder="1" applyAlignment="1" applyProtection="1">
      <protection locked="0"/>
    </xf>
    <xf numFmtId="43" fontId="10" fillId="0" borderId="25" xfId="1" applyFont="1" applyBorder="1" applyAlignment="1" applyProtection="1"/>
    <xf numFmtId="49" fontId="10" fillId="0" borderId="14" xfId="0" applyNumberFormat="1" applyFont="1" applyBorder="1" applyAlignment="1" applyProtection="1">
      <protection locked="0"/>
    </xf>
    <xf numFmtId="43" fontId="10" fillId="0" borderId="19" xfId="1" applyFont="1" applyBorder="1" applyAlignment="1" applyProtection="1"/>
    <xf numFmtId="49" fontId="20" fillId="0" borderId="14" xfId="0" applyNumberFormat="1" applyFont="1" applyFill="1" applyBorder="1" applyAlignment="1" applyProtection="1">
      <alignment horizontal="center" vertical="top"/>
    </xf>
    <xf numFmtId="49" fontId="20" fillId="0" borderId="18" xfId="2" applyNumberFormat="1" applyFont="1" applyFill="1" applyBorder="1" applyAlignment="1" applyProtection="1">
      <alignment horizontal="center" vertical="top" wrapText="1"/>
    </xf>
    <xf numFmtId="49" fontId="20" fillId="0" borderId="18" xfId="0" applyNumberFormat="1" applyFont="1" applyBorder="1" applyAlignment="1" applyProtection="1">
      <alignment horizontal="center" vertical="top"/>
    </xf>
    <xf numFmtId="49" fontId="20" fillId="0" borderId="14" xfId="0" applyNumberFormat="1" applyFont="1" applyBorder="1" applyAlignment="1" applyProtection="1">
      <alignment horizontal="center" vertical="top"/>
    </xf>
    <xf numFmtId="0" fontId="21" fillId="0" borderId="18" xfId="2" applyNumberFormat="1" applyFont="1" applyFill="1" applyBorder="1" applyAlignment="1" applyProtection="1">
      <alignment horizontal="center" wrapText="1"/>
    </xf>
    <xf numFmtId="49" fontId="10" fillId="0" borderId="18" xfId="0" applyNumberFormat="1" applyFont="1" applyFill="1" applyBorder="1" applyAlignment="1" applyProtection="1">
      <protection locked="0"/>
    </xf>
    <xf numFmtId="49" fontId="10" fillId="0" borderId="18" xfId="0" applyNumberFormat="1" applyFont="1" applyBorder="1" applyAlignment="1" applyProtection="1">
      <protection locked="0"/>
    </xf>
    <xf numFmtId="49" fontId="19" fillId="0" borderId="18" xfId="2" applyNumberFormat="1" applyFont="1" applyFill="1" applyBorder="1" applyAlignment="1" applyProtection="1">
      <alignment horizontal="right" vertical="center" wrapText="1"/>
      <protection locked="0"/>
    </xf>
    <xf numFmtId="4" fontId="10" fillId="0" borderId="18" xfId="0" applyNumberFormat="1" applyFont="1" applyFill="1" applyBorder="1" applyAlignment="1" applyProtection="1">
      <alignment horizontal="right"/>
    </xf>
    <xf numFmtId="0" fontId="10" fillId="0" borderId="0" xfId="0" applyFont="1"/>
    <xf numFmtId="0" fontId="19" fillId="0" borderId="18" xfId="0" applyFont="1" applyFill="1" applyBorder="1" applyAlignment="1">
      <alignment horizontal="center"/>
    </xf>
    <xf numFmtId="49" fontId="19" fillId="0" borderId="18" xfId="3" applyNumberFormat="1" applyFont="1" applyFill="1" applyBorder="1" applyAlignment="1" applyProtection="1">
      <alignment horizontal="center" vertical="center"/>
      <protection locked="0"/>
    </xf>
    <xf numFmtId="49" fontId="19" fillId="0" borderId="18" xfId="0" applyNumberFormat="1" applyFont="1" applyFill="1" applyBorder="1" applyAlignment="1">
      <alignment horizontal="center"/>
    </xf>
    <xf numFmtId="49" fontId="19" fillId="0" borderId="18" xfId="0" applyNumberFormat="1" applyFont="1" applyFill="1" applyBorder="1" applyAlignment="1">
      <alignment horizontal="center" vertical="top" wrapText="1"/>
    </xf>
    <xf numFmtId="0" fontId="13" fillId="0" borderId="1" xfId="0" applyFont="1" applyBorder="1" applyAlignment="1" applyProtection="1">
      <alignment horizontal="center" vertical="center"/>
    </xf>
    <xf numFmtId="0" fontId="13" fillId="0" borderId="2" xfId="0" applyFont="1" applyBorder="1" applyAlignment="1" applyProtection="1">
      <alignment horizontal="center" vertical="center"/>
    </xf>
    <xf numFmtId="0" fontId="13" fillId="0" borderId="20" xfId="0" applyFont="1" applyBorder="1" applyAlignment="1" applyProtection="1">
      <alignment horizontal="center" vertical="center"/>
    </xf>
    <xf numFmtId="0" fontId="13" fillId="0" borderId="1" xfId="0" applyFont="1" applyBorder="1" applyAlignment="1" applyProtection="1">
      <alignment horizontal="right" vertical="center"/>
    </xf>
    <xf numFmtId="0" fontId="13" fillId="0" borderId="2" xfId="0" applyFont="1" applyBorder="1" applyAlignment="1" applyProtection="1">
      <alignment horizontal="right" vertical="center"/>
    </xf>
    <xf numFmtId="0" fontId="13" fillId="0" borderId="20" xfId="0" applyFont="1" applyBorder="1" applyAlignment="1" applyProtection="1">
      <alignment horizontal="right" vertical="center"/>
    </xf>
    <xf numFmtId="0" fontId="3" fillId="2" borderId="2" xfId="0" applyFont="1" applyFill="1" applyBorder="1" applyAlignment="1" applyProtection="1">
      <alignment horizontal="center" vertical="justify"/>
    </xf>
    <xf numFmtId="0" fontId="3" fillId="2" borderId="3" xfId="0" applyFont="1" applyFill="1" applyBorder="1" applyAlignment="1" applyProtection="1">
      <alignment horizontal="center" vertical="justify"/>
    </xf>
    <xf numFmtId="0" fontId="5" fillId="3" borderId="5" xfId="2" applyFont="1" applyFill="1" applyBorder="1" applyAlignment="1" applyProtection="1">
      <alignment horizontal="center" vertical="center" wrapText="1"/>
    </xf>
    <xf numFmtId="0" fontId="5" fillId="3" borderId="6" xfId="2" applyFont="1" applyFill="1" applyBorder="1" applyAlignment="1" applyProtection="1">
      <alignment horizontal="center" vertical="center" wrapText="1"/>
    </xf>
    <xf numFmtId="0" fontId="6" fillId="4" borderId="4" xfId="0" applyFont="1" applyFill="1" applyBorder="1" applyAlignment="1" applyProtection="1">
      <alignment horizontal="center" vertical="center" wrapText="1"/>
    </xf>
    <xf numFmtId="0" fontId="6" fillId="4" borderId="5" xfId="0" applyFont="1" applyFill="1" applyBorder="1" applyAlignment="1" applyProtection="1">
      <alignment horizontal="center" vertical="center" wrapText="1"/>
    </xf>
    <xf numFmtId="0" fontId="6" fillId="4" borderId="6" xfId="0" applyFont="1" applyFill="1" applyBorder="1" applyAlignment="1" applyProtection="1">
      <alignment horizontal="center" vertical="center" wrapText="1"/>
    </xf>
    <xf numFmtId="0" fontId="6" fillId="5" borderId="7" xfId="0" applyFont="1" applyFill="1" applyBorder="1" applyAlignment="1" applyProtection="1">
      <alignment horizontal="center" vertical="center" wrapText="1"/>
    </xf>
    <xf numFmtId="0" fontId="6" fillId="5" borderId="8" xfId="0" applyFont="1" applyFill="1" applyBorder="1" applyAlignment="1" applyProtection="1">
      <alignment horizontal="center" vertical="center" wrapText="1"/>
    </xf>
    <xf numFmtId="0" fontId="6" fillId="5" borderId="9" xfId="0" applyFont="1" applyFill="1" applyBorder="1" applyAlignment="1" applyProtection="1">
      <alignment horizontal="center" vertical="center" wrapText="1"/>
    </xf>
    <xf numFmtId="0" fontId="2" fillId="3" borderId="16" xfId="0" applyFont="1" applyFill="1" applyBorder="1" applyAlignment="1" applyProtection="1">
      <alignment horizontal="center" vertical="center" wrapText="1"/>
    </xf>
    <xf numFmtId="0" fontId="2" fillId="3" borderId="17" xfId="0" applyFont="1" applyFill="1" applyBorder="1" applyAlignment="1" applyProtection="1">
      <alignment horizontal="center" vertical="center" wrapText="1"/>
    </xf>
    <xf numFmtId="0" fontId="15" fillId="0" borderId="23" xfId="0" applyFont="1" applyBorder="1" applyAlignment="1" applyProtection="1">
      <alignment horizontal="center"/>
    </xf>
    <xf numFmtId="0" fontId="15" fillId="0" borderId="24" xfId="0" applyFont="1" applyBorder="1" applyAlignment="1" applyProtection="1">
      <alignment horizontal="center"/>
    </xf>
    <xf numFmtId="0" fontId="2" fillId="0" borderId="18" xfId="0" applyFont="1" applyBorder="1" applyAlignment="1" applyProtection="1">
      <alignment horizontal="center"/>
      <protection locked="0"/>
    </xf>
    <xf numFmtId="0" fontId="10" fillId="0" borderId="15" xfId="0" applyFont="1" applyBorder="1" applyAlignment="1" applyProtection="1">
      <alignment horizontal="center" vertical="center" wrapText="1"/>
    </xf>
    <xf numFmtId="0" fontId="10" fillId="0" borderId="17" xfId="0" applyFont="1" applyBorder="1" applyAlignment="1" applyProtection="1">
      <alignment horizontal="center" vertical="center"/>
    </xf>
    <xf numFmtId="0" fontId="15" fillId="0" borderId="0" xfId="0" applyFont="1" applyBorder="1" applyAlignment="1" applyProtection="1">
      <alignment horizontal="right"/>
    </xf>
    <xf numFmtId="43" fontId="16" fillId="0" borderId="0" xfId="1" applyFont="1" applyBorder="1" applyAlignment="1" applyProtection="1">
      <alignment horizontal="center"/>
    </xf>
    <xf numFmtId="0" fontId="15" fillId="0" borderId="22" xfId="0" applyFont="1" applyBorder="1" applyAlignment="1" applyProtection="1">
      <alignment horizontal="right"/>
    </xf>
    <xf numFmtId="0" fontId="15" fillId="0" borderId="23" xfId="0" applyFont="1" applyBorder="1" applyAlignment="1" applyProtection="1">
      <alignment horizontal="right"/>
    </xf>
    <xf numFmtId="43" fontId="16" fillId="0" borderId="18" xfId="1" applyFont="1" applyBorder="1" applyAlignment="1" applyProtection="1">
      <alignment horizontal="center"/>
    </xf>
    <xf numFmtId="0" fontId="15" fillId="0" borderId="0" xfId="0" applyFont="1" applyBorder="1" applyAlignment="1" applyProtection="1">
      <alignment horizontal="center"/>
    </xf>
    <xf numFmtId="0" fontId="0" fillId="0" borderId="0" xfId="0" applyBorder="1" applyAlignment="1" applyProtection="1">
      <alignment horizontal="center"/>
    </xf>
    <xf numFmtId="0" fontId="0" fillId="0" borderId="0" xfId="0" applyAlignment="1" applyProtection="1">
      <alignment horizontal="center"/>
    </xf>
    <xf numFmtId="0" fontId="0" fillId="0" borderId="0" xfId="0" applyAlignment="1" applyProtection="1">
      <alignment horizontal="left"/>
    </xf>
    <xf numFmtId="0" fontId="0" fillId="0" borderId="18" xfId="0" applyBorder="1" applyAlignment="1" applyProtection="1">
      <alignment horizontal="center"/>
      <protection locked="0"/>
    </xf>
  </cellXfs>
  <cellStyles count="4">
    <cellStyle name="Migliaia" xfId="1" builtinId="3"/>
    <cellStyle name="Normale" xfId="0" builtinId="0"/>
    <cellStyle name="Normale_Foglio1" xfId="2"/>
    <cellStyle name="Normale_Ricambi e materiale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name="MAN_1" connectionId="1" autoFormatId="16" applyNumberFormats="0" applyBorderFormats="0" applyFontFormats="0" applyPatternFormats="0" applyAlignmentFormats="0" applyWidthHeightFormats="0"/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42"/>
  <sheetViews>
    <sheetView tabSelected="1" topLeftCell="A175" workbookViewId="0">
      <selection activeCell="M194" sqref="M194"/>
    </sheetView>
  </sheetViews>
  <sheetFormatPr defaultRowHeight="15" x14ac:dyDescent="0.25"/>
  <cols>
    <col min="1" max="1" width="28.85546875" bestFit="1" customWidth="1"/>
    <col min="2" max="2" width="18.7109375" style="34" bestFit="1" customWidth="1"/>
    <col min="3" max="3" width="6.140625" customWidth="1"/>
    <col min="4" max="4" width="6.28515625" customWidth="1"/>
    <col min="5" max="5" width="9.5703125" customWidth="1"/>
    <col min="6" max="6" width="11.5703125" customWidth="1"/>
    <col min="7" max="7" width="17.28515625" customWidth="1"/>
    <col min="8" max="8" width="14" customWidth="1"/>
    <col min="9" max="9" width="9.85546875" customWidth="1"/>
    <col min="10" max="10" width="10.85546875" customWidth="1"/>
    <col min="11" max="11" width="15.42578125" customWidth="1"/>
    <col min="12" max="12" width="14" customWidth="1"/>
    <col min="14" max="14" width="10.85546875" customWidth="1"/>
  </cols>
  <sheetData>
    <row r="1" spans="1:14" ht="24" thickBot="1" x14ac:dyDescent="0.3">
      <c r="A1" s="70" t="s">
        <v>396</v>
      </c>
      <c r="B1" s="70"/>
      <c r="C1" s="70"/>
      <c r="D1" s="70"/>
      <c r="E1" s="70"/>
      <c r="F1" s="70"/>
      <c r="G1" s="70"/>
      <c r="H1" s="70"/>
      <c r="I1" s="70"/>
      <c r="J1" s="70"/>
      <c r="K1" s="70"/>
      <c r="L1" s="70"/>
      <c r="M1" s="70"/>
      <c r="N1" s="71"/>
    </row>
    <row r="2" spans="1:14" ht="21" thickBot="1" x14ac:dyDescent="0.3">
      <c r="A2" s="72" t="s">
        <v>397</v>
      </c>
      <c r="B2" s="72"/>
      <c r="C2" s="72"/>
      <c r="D2" s="72"/>
      <c r="E2" s="72"/>
      <c r="F2" s="73"/>
      <c r="G2" s="74" t="s">
        <v>0</v>
      </c>
      <c r="H2" s="75"/>
      <c r="I2" s="75"/>
      <c r="J2" s="76"/>
      <c r="K2" s="77" t="s">
        <v>1</v>
      </c>
      <c r="L2" s="78"/>
      <c r="M2" s="78"/>
      <c r="N2" s="79"/>
    </row>
    <row r="3" spans="1:14" ht="39" customHeight="1" thickBot="1" x14ac:dyDescent="0.3">
      <c r="A3" s="27" t="s">
        <v>2</v>
      </c>
      <c r="B3" s="2" t="s">
        <v>3</v>
      </c>
      <c r="C3" s="1" t="s">
        <v>4</v>
      </c>
      <c r="D3" s="1" t="s">
        <v>5</v>
      </c>
      <c r="E3" s="3" t="s">
        <v>6</v>
      </c>
      <c r="F3" s="4" t="s">
        <v>7</v>
      </c>
      <c r="G3" s="5" t="s">
        <v>8</v>
      </c>
      <c r="H3" s="6" t="s">
        <v>9</v>
      </c>
      <c r="I3" s="6" t="s">
        <v>10</v>
      </c>
      <c r="J3" s="7" t="s">
        <v>11</v>
      </c>
      <c r="K3" s="8" t="s">
        <v>8</v>
      </c>
      <c r="L3" s="9" t="s">
        <v>9</v>
      </c>
      <c r="M3" s="9" t="s">
        <v>12</v>
      </c>
      <c r="N3" s="10" t="s">
        <v>11</v>
      </c>
    </row>
    <row r="4" spans="1:14" s="59" customFormat="1" ht="12.75" x14ac:dyDescent="0.2">
      <c r="A4" s="25" t="s">
        <v>32</v>
      </c>
      <c r="B4" s="60" t="s">
        <v>191</v>
      </c>
      <c r="C4" s="11" t="s">
        <v>13</v>
      </c>
      <c r="D4" s="12">
        <v>20</v>
      </c>
      <c r="E4" s="35">
        <v>7.92</v>
      </c>
      <c r="F4" s="36">
        <f t="shared" ref="F4:F67" si="0">D4*E4</f>
        <v>158.4</v>
      </c>
      <c r="G4" s="37"/>
      <c r="H4" s="38"/>
      <c r="I4" s="39"/>
      <c r="J4" s="40">
        <f>I4*D4</f>
        <v>0</v>
      </c>
      <c r="K4" s="41"/>
      <c r="L4" s="13"/>
      <c r="M4" s="39"/>
      <c r="N4" s="40">
        <f>M4*D4</f>
        <v>0</v>
      </c>
    </row>
    <row r="5" spans="1:14" s="59" customFormat="1" ht="12.75" x14ac:dyDescent="0.2">
      <c r="A5" s="26" t="s">
        <v>32</v>
      </c>
      <c r="B5" s="60" t="s">
        <v>192</v>
      </c>
      <c r="C5" s="14" t="s">
        <v>13</v>
      </c>
      <c r="D5" s="15">
        <v>20</v>
      </c>
      <c r="E5" s="42">
        <v>7.39</v>
      </c>
      <c r="F5" s="43">
        <f t="shared" si="0"/>
        <v>147.79999999999998</v>
      </c>
      <c r="G5" s="44"/>
      <c r="H5" s="45"/>
      <c r="I5" s="46"/>
      <c r="J5" s="47">
        <f>I5*D5</f>
        <v>0</v>
      </c>
      <c r="K5" s="48"/>
      <c r="L5" s="16"/>
      <c r="M5" s="46"/>
      <c r="N5" s="49">
        <f>M5*D5</f>
        <v>0</v>
      </c>
    </row>
    <row r="6" spans="1:14" s="59" customFormat="1" ht="12.75" x14ac:dyDescent="0.2">
      <c r="A6" s="26" t="s">
        <v>33</v>
      </c>
      <c r="B6" s="60" t="s">
        <v>193</v>
      </c>
      <c r="C6" s="14" t="s">
        <v>13</v>
      </c>
      <c r="D6" s="15">
        <v>35</v>
      </c>
      <c r="E6" s="42">
        <v>85.97</v>
      </c>
      <c r="F6" s="43">
        <f t="shared" si="0"/>
        <v>3008.95</v>
      </c>
      <c r="G6" s="44"/>
      <c r="H6" s="45"/>
      <c r="I6" s="46"/>
      <c r="J6" s="47">
        <f t="shared" ref="J6:J69" si="1">I6*D6</f>
        <v>0</v>
      </c>
      <c r="K6" s="48"/>
      <c r="L6" s="16"/>
      <c r="M6" s="46"/>
      <c r="N6" s="49">
        <f t="shared" ref="N6:N69" si="2">M6*D6</f>
        <v>0</v>
      </c>
    </row>
    <row r="7" spans="1:14" s="59" customFormat="1" ht="12.75" x14ac:dyDescent="0.2">
      <c r="A7" s="26" t="s">
        <v>34</v>
      </c>
      <c r="B7" s="60" t="s">
        <v>194</v>
      </c>
      <c r="C7" s="14" t="s">
        <v>13</v>
      </c>
      <c r="D7" s="15">
        <v>20</v>
      </c>
      <c r="E7" s="42">
        <v>494.4</v>
      </c>
      <c r="F7" s="43">
        <f t="shared" si="0"/>
        <v>9888</v>
      </c>
      <c r="G7" s="44"/>
      <c r="H7" s="45"/>
      <c r="I7" s="46"/>
      <c r="J7" s="47">
        <f t="shared" si="1"/>
        <v>0</v>
      </c>
      <c r="K7" s="48"/>
      <c r="L7" s="16"/>
      <c r="M7" s="46"/>
      <c r="N7" s="49">
        <f t="shared" si="2"/>
        <v>0</v>
      </c>
    </row>
    <row r="8" spans="1:14" s="59" customFormat="1" ht="12.75" x14ac:dyDescent="0.2">
      <c r="A8" s="26" t="s">
        <v>35</v>
      </c>
      <c r="B8" s="60" t="s">
        <v>195</v>
      </c>
      <c r="C8" s="14" t="s">
        <v>13</v>
      </c>
      <c r="D8" s="15">
        <v>5</v>
      </c>
      <c r="E8" s="42">
        <v>5674.43</v>
      </c>
      <c r="F8" s="43">
        <f t="shared" si="0"/>
        <v>28372.15</v>
      </c>
      <c r="G8" s="50"/>
      <c r="H8" s="51"/>
      <c r="I8" s="52"/>
      <c r="J8" s="47">
        <f t="shared" si="1"/>
        <v>0</v>
      </c>
      <c r="K8" s="53"/>
      <c r="L8" s="52"/>
      <c r="M8" s="52"/>
      <c r="N8" s="49">
        <f t="shared" si="2"/>
        <v>0</v>
      </c>
    </row>
    <row r="9" spans="1:14" s="59" customFormat="1" ht="12.75" x14ac:dyDescent="0.2">
      <c r="A9" s="26" t="s">
        <v>36</v>
      </c>
      <c r="B9" s="60" t="s">
        <v>196</v>
      </c>
      <c r="C9" s="54" t="s">
        <v>13</v>
      </c>
      <c r="D9" s="15">
        <v>6</v>
      </c>
      <c r="E9" s="42">
        <v>3275.34</v>
      </c>
      <c r="F9" s="43">
        <f t="shared" si="0"/>
        <v>19652.04</v>
      </c>
      <c r="G9" s="44"/>
      <c r="H9" s="45"/>
      <c r="I9" s="46"/>
      <c r="J9" s="47">
        <f t="shared" si="1"/>
        <v>0</v>
      </c>
      <c r="K9" s="48"/>
      <c r="L9" s="16"/>
      <c r="M9" s="46"/>
      <c r="N9" s="49">
        <f t="shared" si="2"/>
        <v>0</v>
      </c>
    </row>
    <row r="10" spans="1:14" s="59" customFormat="1" ht="12.75" x14ac:dyDescent="0.2">
      <c r="A10" s="26" t="s">
        <v>36</v>
      </c>
      <c r="B10" s="60" t="s">
        <v>197</v>
      </c>
      <c r="C10" s="54" t="s">
        <v>13</v>
      </c>
      <c r="D10" s="15">
        <v>6</v>
      </c>
      <c r="E10" s="42">
        <v>3275.34</v>
      </c>
      <c r="F10" s="43">
        <f t="shared" si="0"/>
        <v>19652.04</v>
      </c>
      <c r="G10" s="44"/>
      <c r="H10" s="45"/>
      <c r="I10" s="46"/>
      <c r="J10" s="47">
        <f t="shared" si="1"/>
        <v>0</v>
      </c>
      <c r="K10" s="48"/>
      <c r="L10" s="16"/>
      <c r="M10" s="46"/>
      <c r="N10" s="49">
        <f t="shared" si="2"/>
        <v>0</v>
      </c>
    </row>
    <row r="11" spans="1:14" s="59" customFormat="1" ht="12.75" x14ac:dyDescent="0.2">
      <c r="A11" s="26" t="s">
        <v>37</v>
      </c>
      <c r="B11" s="61" t="s">
        <v>198</v>
      </c>
      <c r="C11" s="14" t="s">
        <v>13</v>
      </c>
      <c r="D11" s="15">
        <v>6</v>
      </c>
      <c r="E11" s="42">
        <v>666.02</v>
      </c>
      <c r="F11" s="43">
        <f t="shared" si="0"/>
        <v>3996.12</v>
      </c>
      <c r="G11" s="44"/>
      <c r="H11" s="55"/>
      <c r="I11" s="46"/>
      <c r="J11" s="47">
        <f t="shared" si="1"/>
        <v>0</v>
      </c>
      <c r="K11" s="48"/>
      <c r="L11" s="16"/>
      <c r="M11" s="46"/>
      <c r="N11" s="49">
        <f t="shared" si="2"/>
        <v>0</v>
      </c>
    </row>
    <row r="12" spans="1:14" s="59" customFormat="1" ht="12.75" x14ac:dyDescent="0.2">
      <c r="A12" s="26" t="s">
        <v>38</v>
      </c>
      <c r="B12" s="60" t="s">
        <v>199</v>
      </c>
      <c r="C12" s="14" t="s">
        <v>13</v>
      </c>
      <c r="D12" s="15">
        <v>4</v>
      </c>
      <c r="E12" s="42">
        <v>433.73</v>
      </c>
      <c r="F12" s="43">
        <f>D12*E12</f>
        <v>1734.92</v>
      </c>
      <c r="G12" s="44"/>
      <c r="H12" s="45"/>
      <c r="I12" s="46"/>
      <c r="J12" s="47">
        <f t="shared" si="1"/>
        <v>0</v>
      </c>
      <c r="K12" s="48"/>
      <c r="L12" s="16"/>
      <c r="M12" s="46"/>
      <c r="N12" s="49">
        <f t="shared" si="2"/>
        <v>0</v>
      </c>
    </row>
    <row r="13" spans="1:14" s="59" customFormat="1" ht="12.75" x14ac:dyDescent="0.2">
      <c r="A13" s="26" t="s">
        <v>38</v>
      </c>
      <c r="B13" s="60" t="s">
        <v>200</v>
      </c>
      <c r="C13" s="14" t="s">
        <v>13</v>
      </c>
      <c r="D13" s="15">
        <v>4</v>
      </c>
      <c r="E13" s="42">
        <v>197.29</v>
      </c>
      <c r="F13" s="43">
        <f t="shared" si="0"/>
        <v>789.16</v>
      </c>
      <c r="G13" s="44"/>
      <c r="H13" s="45"/>
      <c r="I13" s="46"/>
      <c r="J13" s="47">
        <f t="shared" si="1"/>
        <v>0</v>
      </c>
      <c r="K13" s="48"/>
      <c r="L13" s="16"/>
      <c r="M13" s="46"/>
      <c r="N13" s="49">
        <f t="shared" si="2"/>
        <v>0</v>
      </c>
    </row>
    <row r="14" spans="1:14" s="59" customFormat="1" ht="12.75" x14ac:dyDescent="0.2">
      <c r="A14" s="26" t="s">
        <v>39</v>
      </c>
      <c r="B14" s="60" t="s">
        <v>201</v>
      </c>
      <c r="C14" s="14" t="s">
        <v>13</v>
      </c>
      <c r="D14" s="15">
        <v>10</v>
      </c>
      <c r="E14" s="42">
        <v>168.54</v>
      </c>
      <c r="F14" s="43">
        <f t="shared" si="0"/>
        <v>1685.3999999999999</v>
      </c>
      <c r="G14" s="44"/>
      <c r="H14" s="55"/>
      <c r="I14" s="46"/>
      <c r="J14" s="47">
        <f t="shared" si="1"/>
        <v>0</v>
      </c>
      <c r="K14" s="48"/>
      <c r="L14" s="16"/>
      <c r="M14" s="46"/>
      <c r="N14" s="49">
        <f t="shared" si="2"/>
        <v>0</v>
      </c>
    </row>
    <row r="15" spans="1:14" s="59" customFormat="1" ht="12.75" x14ac:dyDescent="0.2">
      <c r="A15" s="26" t="s">
        <v>38</v>
      </c>
      <c r="B15" s="60" t="s">
        <v>202</v>
      </c>
      <c r="C15" s="14" t="s">
        <v>13</v>
      </c>
      <c r="D15" s="15">
        <v>10</v>
      </c>
      <c r="E15" s="42">
        <v>173.04</v>
      </c>
      <c r="F15" s="43">
        <f t="shared" si="0"/>
        <v>1730.3999999999999</v>
      </c>
      <c r="G15" s="44"/>
      <c r="H15" s="45"/>
      <c r="I15" s="46"/>
      <c r="J15" s="47">
        <f t="shared" si="1"/>
        <v>0</v>
      </c>
      <c r="K15" s="48"/>
      <c r="L15" s="16"/>
      <c r="M15" s="46"/>
      <c r="N15" s="49">
        <f t="shared" si="2"/>
        <v>0</v>
      </c>
    </row>
    <row r="16" spans="1:14" s="59" customFormat="1" ht="12.75" x14ac:dyDescent="0.2">
      <c r="A16" s="26" t="s">
        <v>40</v>
      </c>
      <c r="B16" s="60" t="s">
        <v>203</v>
      </c>
      <c r="C16" s="14" t="s">
        <v>13</v>
      </c>
      <c r="D16" s="15">
        <v>48</v>
      </c>
      <c r="E16" s="42">
        <v>24.05</v>
      </c>
      <c r="F16" s="43">
        <f t="shared" si="0"/>
        <v>1154.4000000000001</v>
      </c>
      <c r="G16" s="44"/>
      <c r="H16" s="55"/>
      <c r="I16" s="46"/>
      <c r="J16" s="47">
        <f t="shared" si="1"/>
        <v>0</v>
      </c>
      <c r="K16" s="48"/>
      <c r="L16" s="16"/>
      <c r="M16" s="46"/>
      <c r="N16" s="49">
        <f t="shared" si="2"/>
        <v>0</v>
      </c>
    </row>
    <row r="17" spans="1:14" s="59" customFormat="1" ht="12.75" x14ac:dyDescent="0.2">
      <c r="A17" s="26" t="s">
        <v>41</v>
      </c>
      <c r="B17" s="60" t="s">
        <v>204</v>
      </c>
      <c r="C17" s="14" t="s">
        <v>13</v>
      </c>
      <c r="D17" s="15">
        <v>2</v>
      </c>
      <c r="E17" s="42">
        <v>290.86</v>
      </c>
      <c r="F17" s="43">
        <f t="shared" si="0"/>
        <v>581.72</v>
      </c>
      <c r="G17" s="44"/>
      <c r="H17" s="45"/>
      <c r="I17" s="46"/>
      <c r="J17" s="47">
        <f t="shared" si="1"/>
        <v>0</v>
      </c>
      <c r="K17" s="48"/>
      <c r="L17" s="16"/>
      <c r="M17" s="46"/>
      <c r="N17" s="49">
        <f t="shared" si="2"/>
        <v>0</v>
      </c>
    </row>
    <row r="18" spans="1:14" s="59" customFormat="1" ht="12.75" x14ac:dyDescent="0.2">
      <c r="A18" s="26" t="s">
        <v>42</v>
      </c>
      <c r="B18" s="60" t="s">
        <v>205</v>
      </c>
      <c r="C18" s="54" t="s">
        <v>13</v>
      </c>
      <c r="D18" s="15">
        <v>2</v>
      </c>
      <c r="E18" s="42">
        <v>586.49</v>
      </c>
      <c r="F18" s="43">
        <f t="shared" si="0"/>
        <v>1172.98</v>
      </c>
      <c r="G18" s="44"/>
      <c r="H18" s="16"/>
      <c r="I18" s="46"/>
      <c r="J18" s="47">
        <f t="shared" si="1"/>
        <v>0</v>
      </c>
      <c r="K18" s="48"/>
      <c r="L18" s="56"/>
      <c r="M18" s="46"/>
      <c r="N18" s="49">
        <f t="shared" si="2"/>
        <v>0</v>
      </c>
    </row>
    <row r="19" spans="1:14" s="59" customFormat="1" ht="12.75" x14ac:dyDescent="0.2">
      <c r="A19" s="26" t="s">
        <v>42</v>
      </c>
      <c r="B19" s="60" t="s">
        <v>206</v>
      </c>
      <c r="C19" s="54" t="s">
        <v>13</v>
      </c>
      <c r="D19" s="15">
        <v>2</v>
      </c>
      <c r="E19" s="42">
        <v>719.13</v>
      </c>
      <c r="F19" s="43">
        <f t="shared" si="0"/>
        <v>1438.26</v>
      </c>
      <c r="G19" s="44"/>
      <c r="H19" s="16"/>
      <c r="I19" s="46"/>
      <c r="J19" s="47">
        <f t="shared" si="1"/>
        <v>0</v>
      </c>
      <c r="K19" s="48"/>
      <c r="L19" s="56"/>
      <c r="M19" s="46"/>
      <c r="N19" s="49">
        <f t="shared" si="2"/>
        <v>0</v>
      </c>
    </row>
    <row r="20" spans="1:14" s="59" customFormat="1" ht="12.75" x14ac:dyDescent="0.2">
      <c r="A20" s="26" t="s">
        <v>43</v>
      </c>
      <c r="B20" s="60" t="s">
        <v>207</v>
      </c>
      <c r="C20" s="14" t="s">
        <v>13</v>
      </c>
      <c r="D20" s="15">
        <v>3</v>
      </c>
      <c r="E20" s="42">
        <v>4.03</v>
      </c>
      <c r="F20" s="43">
        <f t="shared" si="0"/>
        <v>12.09</v>
      </c>
      <c r="G20" s="44"/>
      <c r="H20" s="16"/>
      <c r="I20" s="46"/>
      <c r="J20" s="47">
        <f t="shared" si="1"/>
        <v>0</v>
      </c>
      <c r="K20" s="48"/>
      <c r="L20" s="56"/>
      <c r="M20" s="46"/>
      <c r="N20" s="49">
        <f t="shared" si="2"/>
        <v>0</v>
      </c>
    </row>
    <row r="21" spans="1:14" s="59" customFormat="1" ht="12.75" x14ac:dyDescent="0.2">
      <c r="A21" s="26" t="s">
        <v>44</v>
      </c>
      <c r="B21" s="60" t="s">
        <v>208</v>
      </c>
      <c r="C21" s="14" t="s">
        <v>13</v>
      </c>
      <c r="D21" s="15">
        <v>18</v>
      </c>
      <c r="E21" s="42">
        <v>309</v>
      </c>
      <c r="F21" s="43">
        <f t="shared" si="0"/>
        <v>5562</v>
      </c>
      <c r="G21" s="44"/>
      <c r="H21" s="16"/>
      <c r="I21" s="46"/>
      <c r="J21" s="47">
        <f t="shared" si="1"/>
        <v>0</v>
      </c>
      <c r="K21" s="48"/>
      <c r="L21" s="56"/>
      <c r="M21" s="46"/>
      <c r="N21" s="49">
        <f t="shared" si="2"/>
        <v>0</v>
      </c>
    </row>
    <row r="22" spans="1:14" s="59" customFormat="1" ht="12.75" x14ac:dyDescent="0.2">
      <c r="A22" s="26" t="s">
        <v>45</v>
      </c>
      <c r="B22" s="62" t="s">
        <v>209</v>
      </c>
      <c r="C22" s="14" t="s">
        <v>13</v>
      </c>
      <c r="D22" s="15">
        <v>66</v>
      </c>
      <c r="E22" s="42">
        <v>45.72</v>
      </c>
      <c r="F22" s="43">
        <f t="shared" si="0"/>
        <v>3017.52</v>
      </c>
      <c r="G22" s="44"/>
      <c r="H22" s="16"/>
      <c r="I22" s="46"/>
      <c r="J22" s="47">
        <f t="shared" si="1"/>
        <v>0</v>
      </c>
      <c r="K22" s="48"/>
      <c r="L22" s="56"/>
      <c r="M22" s="46"/>
      <c r="N22" s="49">
        <f t="shared" si="2"/>
        <v>0</v>
      </c>
    </row>
    <row r="23" spans="1:14" s="59" customFormat="1" ht="12.75" x14ac:dyDescent="0.2">
      <c r="A23" s="26" t="s">
        <v>46</v>
      </c>
      <c r="B23" s="62" t="s">
        <v>210</v>
      </c>
      <c r="C23" s="14" t="s">
        <v>13</v>
      </c>
      <c r="D23" s="15">
        <v>10</v>
      </c>
      <c r="E23" s="42">
        <v>33.119999999999997</v>
      </c>
      <c r="F23" s="43">
        <f t="shared" si="0"/>
        <v>331.2</v>
      </c>
      <c r="G23" s="44"/>
      <c r="H23" s="16"/>
      <c r="I23" s="46"/>
      <c r="J23" s="47">
        <f t="shared" si="1"/>
        <v>0</v>
      </c>
      <c r="K23" s="48"/>
      <c r="L23" s="56"/>
      <c r="M23" s="46"/>
      <c r="N23" s="49">
        <f t="shared" si="2"/>
        <v>0</v>
      </c>
    </row>
    <row r="24" spans="1:14" s="59" customFormat="1" ht="12.75" x14ac:dyDescent="0.2">
      <c r="A24" s="26" t="s">
        <v>46</v>
      </c>
      <c r="B24" s="61" t="s">
        <v>211</v>
      </c>
      <c r="C24" s="14" t="s">
        <v>13</v>
      </c>
      <c r="D24" s="15">
        <v>5</v>
      </c>
      <c r="E24" s="42">
        <v>21.58</v>
      </c>
      <c r="F24" s="43">
        <f t="shared" si="0"/>
        <v>107.89999999999999</v>
      </c>
      <c r="G24" s="44"/>
      <c r="H24" s="45"/>
      <c r="I24" s="46"/>
      <c r="J24" s="47">
        <f t="shared" si="1"/>
        <v>0</v>
      </c>
      <c r="K24" s="48"/>
      <c r="L24" s="16"/>
      <c r="M24" s="46"/>
      <c r="N24" s="49">
        <f t="shared" si="2"/>
        <v>0</v>
      </c>
    </row>
    <row r="25" spans="1:14" s="59" customFormat="1" ht="12.75" x14ac:dyDescent="0.2">
      <c r="A25" s="26" t="s">
        <v>47</v>
      </c>
      <c r="B25" s="62" t="s">
        <v>212</v>
      </c>
      <c r="C25" s="14" t="s">
        <v>13</v>
      </c>
      <c r="D25" s="15">
        <v>12</v>
      </c>
      <c r="E25" s="42">
        <v>15.85</v>
      </c>
      <c r="F25" s="43">
        <f t="shared" si="0"/>
        <v>190.2</v>
      </c>
      <c r="G25" s="44"/>
      <c r="H25" s="45"/>
      <c r="I25" s="46"/>
      <c r="J25" s="47">
        <f t="shared" si="1"/>
        <v>0</v>
      </c>
      <c r="K25" s="48"/>
      <c r="L25" s="16"/>
      <c r="M25" s="46"/>
      <c r="N25" s="49">
        <f t="shared" si="2"/>
        <v>0</v>
      </c>
    </row>
    <row r="26" spans="1:14" s="59" customFormat="1" ht="12.75" x14ac:dyDescent="0.2">
      <c r="A26" s="26" t="s">
        <v>48</v>
      </c>
      <c r="B26" s="60" t="s">
        <v>213</v>
      </c>
      <c r="C26" s="14" t="s">
        <v>13</v>
      </c>
      <c r="D26" s="15">
        <v>60</v>
      </c>
      <c r="E26" s="42">
        <v>197.76</v>
      </c>
      <c r="F26" s="43">
        <f t="shared" si="0"/>
        <v>11865.599999999999</v>
      </c>
      <c r="G26" s="44"/>
      <c r="H26" s="45"/>
      <c r="I26" s="46"/>
      <c r="J26" s="47">
        <f t="shared" si="1"/>
        <v>0</v>
      </c>
      <c r="K26" s="48"/>
      <c r="L26" s="16"/>
      <c r="M26" s="46"/>
      <c r="N26" s="49">
        <f t="shared" si="2"/>
        <v>0</v>
      </c>
    </row>
    <row r="27" spans="1:14" s="59" customFormat="1" ht="12.75" x14ac:dyDescent="0.2">
      <c r="A27" s="26" t="s">
        <v>49</v>
      </c>
      <c r="B27" s="60" t="s">
        <v>15</v>
      </c>
      <c r="C27" s="14" t="s">
        <v>13</v>
      </c>
      <c r="D27" s="15">
        <v>30</v>
      </c>
      <c r="E27" s="42">
        <v>121.72</v>
      </c>
      <c r="F27" s="43">
        <f t="shared" si="0"/>
        <v>3651.6</v>
      </c>
      <c r="G27" s="44"/>
      <c r="H27" s="55"/>
      <c r="I27" s="46"/>
      <c r="J27" s="47">
        <f t="shared" si="1"/>
        <v>0</v>
      </c>
      <c r="K27" s="48"/>
      <c r="L27" s="16"/>
      <c r="M27" s="46"/>
      <c r="N27" s="49">
        <f t="shared" si="2"/>
        <v>0</v>
      </c>
    </row>
    <row r="28" spans="1:14" s="59" customFormat="1" ht="12.75" x14ac:dyDescent="0.2">
      <c r="A28" s="26" t="s">
        <v>50</v>
      </c>
      <c r="B28" s="60" t="s">
        <v>214</v>
      </c>
      <c r="C28" s="14" t="s">
        <v>13</v>
      </c>
      <c r="D28" s="15">
        <v>10</v>
      </c>
      <c r="E28" s="42">
        <v>114</v>
      </c>
      <c r="F28" s="43">
        <f t="shared" si="0"/>
        <v>1140</v>
      </c>
      <c r="G28" s="44"/>
      <c r="H28" s="55"/>
      <c r="I28" s="46"/>
      <c r="J28" s="47">
        <f t="shared" si="1"/>
        <v>0</v>
      </c>
      <c r="K28" s="44"/>
      <c r="L28" s="16"/>
      <c r="M28" s="46"/>
      <c r="N28" s="49">
        <f t="shared" si="2"/>
        <v>0</v>
      </c>
    </row>
    <row r="29" spans="1:14" s="59" customFormat="1" ht="12.75" x14ac:dyDescent="0.2">
      <c r="A29" s="26" t="s">
        <v>51</v>
      </c>
      <c r="B29" s="61" t="s">
        <v>215</v>
      </c>
      <c r="C29" s="14" t="s">
        <v>13</v>
      </c>
      <c r="D29" s="15">
        <v>40</v>
      </c>
      <c r="E29" s="42">
        <v>562.11</v>
      </c>
      <c r="F29" s="43">
        <f t="shared" si="0"/>
        <v>22484.400000000001</v>
      </c>
      <c r="G29" s="44"/>
      <c r="H29" s="55"/>
      <c r="I29" s="46"/>
      <c r="J29" s="47">
        <f t="shared" si="1"/>
        <v>0</v>
      </c>
      <c r="K29" s="48"/>
      <c r="L29" s="16"/>
      <c r="M29" s="46"/>
      <c r="N29" s="49">
        <f t="shared" si="2"/>
        <v>0</v>
      </c>
    </row>
    <row r="30" spans="1:14" s="59" customFormat="1" ht="12.75" x14ac:dyDescent="0.2">
      <c r="A30" s="26" t="s">
        <v>52</v>
      </c>
      <c r="B30" s="60" t="s">
        <v>216</v>
      </c>
      <c r="C30" s="14" t="s">
        <v>13</v>
      </c>
      <c r="D30" s="15">
        <v>35</v>
      </c>
      <c r="E30" s="42">
        <v>85.28</v>
      </c>
      <c r="F30" s="43">
        <f t="shared" si="0"/>
        <v>2984.8</v>
      </c>
      <c r="G30" s="44"/>
      <c r="H30" s="55"/>
      <c r="I30" s="46"/>
      <c r="J30" s="47">
        <f t="shared" si="1"/>
        <v>0</v>
      </c>
      <c r="K30" s="48"/>
      <c r="L30" s="16"/>
      <c r="M30" s="46"/>
      <c r="N30" s="49">
        <f t="shared" si="2"/>
        <v>0</v>
      </c>
    </row>
    <row r="31" spans="1:14" s="59" customFormat="1" ht="12.75" x14ac:dyDescent="0.2">
      <c r="A31" s="26" t="s">
        <v>53</v>
      </c>
      <c r="B31" s="62" t="s">
        <v>217</v>
      </c>
      <c r="C31" s="14" t="s">
        <v>13</v>
      </c>
      <c r="D31" s="15">
        <v>1</v>
      </c>
      <c r="E31" s="42">
        <v>927.01</v>
      </c>
      <c r="F31" s="43">
        <f t="shared" si="0"/>
        <v>927.01</v>
      </c>
      <c r="G31" s="44"/>
      <c r="H31" s="45"/>
      <c r="I31" s="46"/>
      <c r="J31" s="47">
        <f t="shared" si="1"/>
        <v>0</v>
      </c>
      <c r="K31" s="48"/>
      <c r="L31" s="16"/>
      <c r="M31" s="46"/>
      <c r="N31" s="49">
        <f t="shared" si="2"/>
        <v>0</v>
      </c>
    </row>
    <row r="32" spans="1:14" s="59" customFormat="1" ht="12.75" x14ac:dyDescent="0.2">
      <c r="A32" s="26" t="s">
        <v>53</v>
      </c>
      <c r="B32" s="60" t="s">
        <v>218</v>
      </c>
      <c r="C32" s="54" t="s">
        <v>13</v>
      </c>
      <c r="D32" s="15">
        <v>4</v>
      </c>
      <c r="E32" s="42">
        <v>552.84</v>
      </c>
      <c r="F32" s="43">
        <f t="shared" si="0"/>
        <v>2211.36</v>
      </c>
      <c r="G32" s="44"/>
      <c r="H32" s="45"/>
      <c r="I32" s="46"/>
      <c r="J32" s="47">
        <f t="shared" si="1"/>
        <v>0</v>
      </c>
      <c r="K32" s="48"/>
      <c r="L32" s="16"/>
      <c r="M32" s="46"/>
      <c r="N32" s="49">
        <f t="shared" si="2"/>
        <v>0</v>
      </c>
    </row>
    <row r="33" spans="1:14" s="59" customFormat="1" ht="12.75" x14ac:dyDescent="0.2">
      <c r="A33" s="26" t="s">
        <v>54</v>
      </c>
      <c r="B33" s="60" t="s">
        <v>219</v>
      </c>
      <c r="C33" s="14" t="s">
        <v>13</v>
      </c>
      <c r="D33" s="15">
        <v>2</v>
      </c>
      <c r="E33" s="42">
        <v>814.64</v>
      </c>
      <c r="F33" s="43">
        <f t="shared" si="0"/>
        <v>1629.28</v>
      </c>
      <c r="G33" s="44"/>
      <c r="H33" s="45"/>
      <c r="I33" s="46"/>
      <c r="J33" s="47">
        <f t="shared" si="1"/>
        <v>0</v>
      </c>
      <c r="K33" s="48"/>
      <c r="L33" s="16"/>
      <c r="M33" s="46"/>
      <c r="N33" s="49">
        <f t="shared" si="2"/>
        <v>0</v>
      </c>
    </row>
    <row r="34" spans="1:14" s="59" customFormat="1" ht="12.75" x14ac:dyDescent="0.2">
      <c r="A34" s="26" t="s">
        <v>55</v>
      </c>
      <c r="B34" s="60" t="s">
        <v>220</v>
      </c>
      <c r="C34" s="14" t="s">
        <v>13</v>
      </c>
      <c r="D34" s="15">
        <v>13</v>
      </c>
      <c r="E34" s="42">
        <v>61.24</v>
      </c>
      <c r="F34" s="43">
        <f t="shared" si="0"/>
        <v>796.12</v>
      </c>
      <c r="G34" s="44"/>
      <c r="H34" s="55"/>
      <c r="I34" s="46"/>
      <c r="J34" s="47">
        <f t="shared" si="1"/>
        <v>0</v>
      </c>
      <c r="K34" s="48"/>
      <c r="L34" s="16"/>
      <c r="M34" s="46"/>
      <c r="N34" s="49">
        <f t="shared" si="2"/>
        <v>0</v>
      </c>
    </row>
    <row r="35" spans="1:14" s="59" customFormat="1" ht="12.75" x14ac:dyDescent="0.2">
      <c r="A35" s="26" t="s">
        <v>56</v>
      </c>
      <c r="B35" s="60" t="s">
        <v>221</v>
      </c>
      <c r="C35" s="54" t="s">
        <v>13</v>
      </c>
      <c r="D35" s="15">
        <v>120</v>
      </c>
      <c r="E35" s="42">
        <v>80.34</v>
      </c>
      <c r="F35" s="43">
        <f t="shared" si="0"/>
        <v>9640.8000000000011</v>
      </c>
      <c r="G35" s="44"/>
      <c r="H35" s="55"/>
      <c r="I35" s="46"/>
      <c r="J35" s="47">
        <f t="shared" si="1"/>
        <v>0</v>
      </c>
      <c r="K35" s="48"/>
      <c r="L35" s="16"/>
      <c r="M35" s="46"/>
      <c r="N35" s="49">
        <f t="shared" si="2"/>
        <v>0</v>
      </c>
    </row>
    <row r="36" spans="1:14" s="59" customFormat="1" ht="12.75" x14ac:dyDescent="0.2">
      <c r="A36" s="26" t="s">
        <v>57</v>
      </c>
      <c r="B36" s="60" t="s">
        <v>222</v>
      </c>
      <c r="C36" s="14" t="s">
        <v>13</v>
      </c>
      <c r="D36" s="15">
        <v>36</v>
      </c>
      <c r="E36" s="42">
        <v>36.520000000000003</v>
      </c>
      <c r="F36" s="43">
        <f t="shared" si="0"/>
        <v>1314.72</v>
      </c>
      <c r="G36" s="44"/>
      <c r="H36" s="55"/>
      <c r="I36" s="46"/>
      <c r="J36" s="47">
        <f t="shared" si="1"/>
        <v>0</v>
      </c>
      <c r="K36" s="48"/>
      <c r="L36" s="16"/>
      <c r="M36" s="46"/>
      <c r="N36" s="49">
        <f t="shared" si="2"/>
        <v>0</v>
      </c>
    </row>
    <row r="37" spans="1:14" s="59" customFormat="1" ht="12.75" x14ac:dyDescent="0.2">
      <c r="A37" s="26" t="s">
        <v>57</v>
      </c>
      <c r="B37" s="60" t="s">
        <v>223</v>
      </c>
      <c r="C37" s="14" t="s">
        <v>13</v>
      </c>
      <c r="D37" s="15">
        <v>100</v>
      </c>
      <c r="E37" s="42">
        <v>10.96</v>
      </c>
      <c r="F37" s="43">
        <f t="shared" si="0"/>
        <v>1096</v>
      </c>
      <c r="G37" s="44"/>
      <c r="H37" s="45"/>
      <c r="I37" s="46"/>
      <c r="J37" s="47">
        <f t="shared" si="1"/>
        <v>0</v>
      </c>
      <c r="K37" s="48"/>
      <c r="L37" s="16"/>
      <c r="M37" s="46"/>
      <c r="N37" s="49">
        <f t="shared" si="2"/>
        <v>0</v>
      </c>
    </row>
    <row r="38" spans="1:14" s="59" customFormat="1" ht="12.75" x14ac:dyDescent="0.2">
      <c r="A38" s="26" t="s">
        <v>58</v>
      </c>
      <c r="B38" s="60" t="s">
        <v>224</v>
      </c>
      <c r="C38" s="14" t="s">
        <v>13</v>
      </c>
      <c r="D38" s="15">
        <v>35</v>
      </c>
      <c r="E38" s="42">
        <v>333.73</v>
      </c>
      <c r="F38" s="43">
        <f t="shared" si="0"/>
        <v>11680.550000000001</v>
      </c>
      <c r="G38" s="44"/>
      <c r="H38" s="55"/>
      <c r="I38" s="46"/>
      <c r="J38" s="47">
        <f t="shared" si="1"/>
        <v>0</v>
      </c>
      <c r="K38" s="48"/>
      <c r="L38" s="16"/>
      <c r="M38" s="46"/>
      <c r="N38" s="49">
        <f t="shared" si="2"/>
        <v>0</v>
      </c>
    </row>
    <row r="39" spans="1:14" s="59" customFormat="1" ht="12.75" x14ac:dyDescent="0.2">
      <c r="A39" s="26" t="s">
        <v>58</v>
      </c>
      <c r="B39" s="60" t="s">
        <v>225</v>
      </c>
      <c r="C39" s="14" t="s">
        <v>13</v>
      </c>
      <c r="D39" s="15">
        <v>25</v>
      </c>
      <c r="E39" s="42">
        <v>292.14999999999998</v>
      </c>
      <c r="F39" s="43">
        <f t="shared" si="0"/>
        <v>7303.7499999999991</v>
      </c>
      <c r="G39" s="44"/>
      <c r="H39" s="45"/>
      <c r="I39" s="46"/>
      <c r="J39" s="47">
        <f t="shared" si="1"/>
        <v>0</v>
      </c>
      <c r="K39" s="48"/>
      <c r="L39" s="16"/>
      <c r="M39" s="46"/>
      <c r="N39" s="49">
        <f t="shared" si="2"/>
        <v>0</v>
      </c>
    </row>
    <row r="40" spans="1:14" s="59" customFormat="1" ht="12.75" x14ac:dyDescent="0.2">
      <c r="A40" s="26" t="s">
        <v>59</v>
      </c>
      <c r="B40" s="60" t="s">
        <v>226</v>
      </c>
      <c r="C40" s="14" t="s">
        <v>13</v>
      </c>
      <c r="D40" s="15">
        <v>50</v>
      </c>
      <c r="E40" s="42">
        <v>231.48</v>
      </c>
      <c r="F40" s="43">
        <f t="shared" si="0"/>
        <v>11574</v>
      </c>
      <c r="G40" s="44"/>
      <c r="H40" s="55"/>
      <c r="I40" s="46"/>
      <c r="J40" s="47">
        <f t="shared" si="1"/>
        <v>0</v>
      </c>
      <c r="K40" s="48"/>
      <c r="L40" s="16"/>
      <c r="M40" s="46"/>
      <c r="N40" s="49">
        <f t="shared" si="2"/>
        <v>0</v>
      </c>
    </row>
    <row r="41" spans="1:14" s="59" customFormat="1" ht="12.75" x14ac:dyDescent="0.2">
      <c r="A41" s="26" t="s">
        <v>60</v>
      </c>
      <c r="B41" s="60" t="s">
        <v>227</v>
      </c>
      <c r="C41" s="54" t="s">
        <v>13</v>
      </c>
      <c r="D41" s="15">
        <v>30</v>
      </c>
      <c r="E41" s="42">
        <v>265.75</v>
      </c>
      <c r="F41" s="43">
        <f t="shared" si="0"/>
        <v>7972.5</v>
      </c>
      <c r="G41" s="44"/>
      <c r="H41" s="45"/>
      <c r="I41" s="46"/>
      <c r="J41" s="47">
        <f t="shared" si="1"/>
        <v>0</v>
      </c>
      <c r="K41" s="48"/>
      <c r="L41" s="16"/>
      <c r="M41" s="46"/>
      <c r="N41" s="49">
        <f t="shared" si="2"/>
        <v>0</v>
      </c>
    </row>
    <row r="42" spans="1:14" s="59" customFormat="1" ht="12.75" x14ac:dyDescent="0.2">
      <c r="A42" s="26" t="s">
        <v>60</v>
      </c>
      <c r="B42" s="60" t="s">
        <v>228</v>
      </c>
      <c r="C42" s="54" t="s">
        <v>13</v>
      </c>
      <c r="D42" s="15">
        <v>28</v>
      </c>
      <c r="E42" s="42">
        <v>203.38</v>
      </c>
      <c r="F42" s="43">
        <f t="shared" si="0"/>
        <v>5694.6399999999994</v>
      </c>
      <c r="G42" s="44"/>
      <c r="H42" s="45"/>
      <c r="I42" s="46"/>
      <c r="J42" s="47">
        <f t="shared" si="1"/>
        <v>0</v>
      </c>
      <c r="K42" s="48"/>
      <c r="L42" s="16"/>
      <c r="M42" s="46"/>
      <c r="N42" s="49">
        <f t="shared" si="2"/>
        <v>0</v>
      </c>
    </row>
    <row r="43" spans="1:14" s="59" customFormat="1" ht="12.75" x14ac:dyDescent="0.2">
      <c r="A43" s="26" t="s">
        <v>61</v>
      </c>
      <c r="B43" s="60" t="s">
        <v>229</v>
      </c>
      <c r="C43" s="14" t="s">
        <v>13</v>
      </c>
      <c r="D43" s="17">
        <v>2</v>
      </c>
      <c r="E43" s="42">
        <v>350.58</v>
      </c>
      <c r="F43" s="43">
        <f t="shared" si="0"/>
        <v>701.16</v>
      </c>
      <c r="G43" s="44"/>
      <c r="H43" s="55"/>
      <c r="I43" s="46"/>
      <c r="J43" s="47">
        <f t="shared" si="1"/>
        <v>0</v>
      </c>
      <c r="K43" s="48"/>
      <c r="L43" s="18"/>
      <c r="M43" s="46"/>
      <c r="N43" s="49">
        <f t="shared" si="2"/>
        <v>0</v>
      </c>
    </row>
    <row r="44" spans="1:14" s="59" customFormat="1" ht="12.75" x14ac:dyDescent="0.2">
      <c r="A44" s="26" t="s">
        <v>62</v>
      </c>
      <c r="B44" s="60" t="s">
        <v>230</v>
      </c>
      <c r="C44" s="14" t="s">
        <v>13</v>
      </c>
      <c r="D44" s="15">
        <v>2</v>
      </c>
      <c r="E44" s="42">
        <v>525.87</v>
      </c>
      <c r="F44" s="43">
        <f t="shared" si="0"/>
        <v>1051.74</v>
      </c>
      <c r="G44" s="44"/>
      <c r="H44" s="55"/>
      <c r="I44" s="46"/>
      <c r="J44" s="47">
        <f t="shared" si="1"/>
        <v>0</v>
      </c>
      <c r="K44" s="48"/>
      <c r="L44" s="16"/>
      <c r="M44" s="46"/>
      <c r="N44" s="49">
        <f t="shared" si="2"/>
        <v>0</v>
      </c>
    </row>
    <row r="45" spans="1:14" s="59" customFormat="1" ht="12.75" x14ac:dyDescent="0.2">
      <c r="A45" s="26" t="s">
        <v>63</v>
      </c>
      <c r="B45" s="60" t="s">
        <v>231</v>
      </c>
      <c r="C45" s="14" t="s">
        <v>13</v>
      </c>
      <c r="D45" s="15">
        <v>3</v>
      </c>
      <c r="E45" s="42">
        <v>603.16999999999996</v>
      </c>
      <c r="F45" s="43">
        <f t="shared" si="0"/>
        <v>1809.5099999999998</v>
      </c>
      <c r="G45" s="44"/>
      <c r="H45" s="55"/>
      <c r="I45" s="46"/>
      <c r="J45" s="47">
        <f t="shared" si="1"/>
        <v>0</v>
      </c>
      <c r="K45" s="48"/>
      <c r="L45" s="16"/>
      <c r="M45" s="46"/>
      <c r="N45" s="49">
        <f t="shared" si="2"/>
        <v>0</v>
      </c>
    </row>
    <row r="46" spans="1:14" s="59" customFormat="1" ht="12.75" x14ac:dyDescent="0.2">
      <c r="A46" s="26" t="s">
        <v>64</v>
      </c>
      <c r="B46" s="62" t="s">
        <v>232</v>
      </c>
      <c r="C46" s="14" t="s">
        <v>13</v>
      </c>
      <c r="D46" s="15">
        <v>1</v>
      </c>
      <c r="E46" s="42">
        <v>307.89</v>
      </c>
      <c r="F46" s="43">
        <f t="shared" si="0"/>
        <v>307.89</v>
      </c>
      <c r="G46" s="44"/>
      <c r="H46" s="55"/>
      <c r="I46" s="46"/>
      <c r="J46" s="47">
        <f t="shared" si="1"/>
        <v>0</v>
      </c>
      <c r="K46" s="48"/>
      <c r="L46" s="16"/>
      <c r="M46" s="46"/>
      <c r="N46" s="49">
        <f t="shared" si="2"/>
        <v>0</v>
      </c>
    </row>
    <row r="47" spans="1:14" s="59" customFormat="1" ht="12.75" x14ac:dyDescent="0.2">
      <c r="A47" s="26" t="s">
        <v>64</v>
      </c>
      <c r="B47" s="60" t="s">
        <v>233</v>
      </c>
      <c r="C47" s="14" t="s">
        <v>13</v>
      </c>
      <c r="D47" s="15">
        <v>2</v>
      </c>
      <c r="E47" s="42">
        <v>307.89</v>
      </c>
      <c r="F47" s="43">
        <f t="shared" si="0"/>
        <v>615.78</v>
      </c>
      <c r="G47" s="44"/>
      <c r="H47" s="55"/>
      <c r="I47" s="46"/>
      <c r="J47" s="47">
        <f t="shared" si="1"/>
        <v>0</v>
      </c>
      <c r="K47" s="48"/>
      <c r="L47" s="16"/>
      <c r="M47" s="46"/>
      <c r="N47" s="49">
        <f t="shared" si="2"/>
        <v>0</v>
      </c>
    </row>
    <row r="48" spans="1:14" s="59" customFormat="1" ht="12.75" x14ac:dyDescent="0.2">
      <c r="A48" s="26" t="s">
        <v>65</v>
      </c>
      <c r="B48" s="61" t="s">
        <v>234</v>
      </c>
      <c r="C48" s="14" t="s">
        <v>13</v>
      </c>
      <c r="D48" s="15">
        <v>100</v>
      </c>
      <c r="E48" s="42">
        <v>16.86</v>
      </c>
      <c r="F48" s="43">
        <f t="shared" si="0"/>
        <v>1686</v>
      </c>
      <c r="G48" s="44"/>
      <c r="H48" s="55"/>
      <c r="I48" s="46"/>
      <c r="J48" s="47">
        <f t="shared" si="1"/>
        <v>0</v>
      </c>
      <c r="K48" s="48"/>
      <c r="L48" s="16"/>
      <c r="M48" s="46"/>
      <c r="N48" s="49">
        <f t="shared" si="2"/>
        <v>0</v>
      </c>
    </row>
    <row r="49" spans="1:14" s="59" customFormat="1" ht="12.75" x14ac:dyDescent="0.2">
      <c r="A49" s="26" t="s">
        <v>66</v>
      </c>
      <c r="B49" s="60" t="s">
        <v>235</v>
      </c>
      <c r="C49" s="14" t="s">
        <v>13</v>
      </c>
      <c r="D49" s="15">
        <v>2</v>
      </c>
      <c r="E49" s="42">
        <v>242</v>
      </c>
      <c r="F49" s="43">
        <f t="shared" si="0"/>
        <v>484</v>
      </c>
      <c r="G49" s="44"/>
      <c r="H49" s="55"/>
      <c r="I49" s="46"/>
      <c r="J49" s="47">
        <f t="shared" si="1"/>
        <v>0</v>
      </c>
      <c r="K49" s="48"/>
      <c r="L49" s="16"/>
      <c r="M49" s="46"/>
      <c r="N49" s="49">
        <f t="shared" si="2"/>
        <v>0</v>
      </c>
    </row>
    <row r="50" spans="1:14" s="59" customFormat="1" ht="12.75" x14ac:dyDescent="0.2">
      <c r="A50" s="26" t="s">
        <v>67</v>
      </c>
      <c r="B50" s="60" t="s">
        <v>236</v>
      </c>
      <c r="C50" s="14" t="s">
        <v>13</v>
      </c>
      <c r="D50" s="15">
        <v>24</v>
      </c>
      <c r="E50" s="42">
        <v>8.83</v>
      </c>
      <c r="F50" s="43">
        <f t="shared" si="0"/>
        <v>211.92000000000002</v>
      </c>
      <c r="G50" s="44"/>
      <c r="H50" s="55"/>
      <c r="I50" s="46"/>
      <c r="J50" s="47">
        <f t="shared" si="1"/>
        <v>0</v>
      </c>
      <c r="K50" s="48"/>
      <c r="L50" s="16"/>
      <c r="M50" s="46"/>
      <c r="N50" s="49">
        <f t="shared" si="2"/>
        <v>0</v>
      </c>
    </row>
    <row r="51" spans="1:14" s="59" customFormat="1" ht="12.75" x14ac:dyDescent="0.2">
      <c r="A51" s="26" t="s">
        <v>68</v>
      </c>
      <c r="B51" s="61" t="s">
        <v>237</v>
      </c>
      <c r="C51" s="14" t="s">
        <v>13</v>
      </c>
      <c r="D51" s="15">
        <v>100</v>
      </c>
      <c r="E51" s="42">
        <v>6.56</v>
      </c>
      <c r="F51" s="43">
        <f t="shared" si="0"/>
        <v>656</v>
      </c>
      <c r="G51" s="44"/>
      <c r="H51" s="45"/>
      <c r="I51" s="46"/>
      <c r="J51" s="47">
        <f t="shared" si="1"/>
        <v>0</v>
      </c>
      <c r="K51" s="48"/>
      <c r="L51" s="16"/>
      <c r="M51" s="46"/>
      <c r="N51" s="49">
        <f t="shared" si="2"/>
        <v>0</v>
      </c>
    </row>
    <row r="52" spans="1:14" s="59" customFormat="1" ht="12.75" x14ac:dyDescent="0.2">
      <c r="A52" s="26" t="s">
        <v>69</v>
      </c>
      <c r="B52" s="60" t="s">
        <v>238</v>
      </c>
      <c r="C52" s="54" t="s">
        <v>13</v>
      </c>
      <c r="D52" s="15">
        <v>20</v>
      </c>
      <c r="E52" s="42">
        <v>367.43</v>
      </c>
      <c r="F52" s="43">
        <f t="shared" si="0"/>
        <v>7348.6</v>
      </c>
      <c r="G52" s="44"/>
      <c r="H52" s="45"/>
      <c r="I52" s="46"/>
      <c r="J52" s="47">
        <f t="shared" si="1"/>
        <v>0</v>
      </c>
      <c r="K52" s="48"/>
      <c r="L52" s="16"/>
      <c r="M52" s="46"/>
      <c r="N52" s="49">
        <f t="shared" si="2"/>
        <v>0</v>
      </c>
    </row>
    <row r="53" spans="1:14" s="59" customFormat="1" ht="12.75" x14ac:dyDescent="0.2">
      <c r="A53" s="26" t="s">
        <v>70</v>
      </c>
      <c r="B53" s="60" t="s">
        <v>239</v>
      </c>
      <c r="C53" s="14" t="s">
        <v>13</v>
      </c>
      <c r="D53" s="17">
        <v>1</v>
      </c>
      <c r="E53" s="42">
        <v>4713.71</v>
      </c>
      <c r="F53" s="43">
        <f t="shared" si="0"/>
        <v>4713.71</v>
      </c>
      <c r="G53" s="44"/>
      <c r="H53" s="45"/>
      <c r="I53" s="46"/>
      <c r="J53" s="47">
        <f t="shared" si="1"/>
        <v>0</v>
      </c>
      <c r="K53" s="48"/>
      <c r="L53" s="19"/>
      <c r="M53" s="46"/>
      <c r="N53" s="49">
        <f t="shared" si="2"/>
        <v>0</v>
      </c>
    </row>
    <row r="54" spans="1:14" s="59" customFormat="1" ht="12.75" x14ac:dyDescent="0.2">
      <c r="A54" s="26" t="s">
        <v>71</v>
      </c>
      <c r="B54" s="60" t="s">
        <v>240</v>
      </c>
      <c r="C54" s="54" t="s">
        <v>13</v>
      </c>
      <c r="D54" s="15">
        <v>28</v>
      </c>
      <c r="E54" s="42">
        <v>20.13</v>
      </c>
      <c r="F54" s="43">
        <f t="shared" si="0"/>
        <v>563.64</v>
      </c>
      <c r="G54" s="44"/>
      <c r="H54" s="45"/>
      <c r="I54" s="46"/>
      <c r="J54" s="47">
        <f t="shared" si="1"/>
        <v>0</v>
      </c>
      <c r="K54" s="48"/>
      <c r="L54" s="16"/>
      <c r="M54" s="46"/>
      <c r="N54" s="49">
        <f t="shared" si="2"/>
        <v>0</v>
      </c>
    </row>
    <row r="55" spans="1:14" s="59" customFormat="1" ht="12.75" x14ac:dyDescent="0.2">
      <c r="A55" s="26" t="s">
        <v>72</v>
      </c>
      <c r="B55" s="60" t="s">
        <v>241</v>
      </c>
      <c r="C55" s="14" t="s">
        <v>13</v>
      </c>
      <c r="D55" s="15">
        <v>10</v>
      </c>
      <c r="E55" s="42">
        <v>286.67</v>
      </c>
      <c r="F55" s="43">
        <f t="shared" si="0"/>
        <v>2866.7000000000003</v>
      </c>
      <c r="G55" s="44"/>
      <c r="H55" s="45"/>
      <c r="I55" s="46"/>
      <c r="J55" s="47">
        <f t="shared" si="1"/>
        <v>0</v>
      </c>
      <c r="K55" s="48"/>
      <c r="L55" s="56"/>
      <c r="M55" s="46"/>
      <c r="N55" s="49">
        <f t="shared" si="2"/>
        <v>0</v>
      </c>
    </row>
    <row r="56" spans="1:14" s="59" customFormat="1" ht="12.75" x14ac:dyDescent="0.2">
      <c r="A56" s="26" t="s">
        <v>73</v>
      </c>
      <c r="B56" s="60" t="s">
        <v>242</v>
      </c>
      <c r="C56" s="14" t="s">
        <v>13</v>
      </c>
      <c r="D56" s="15">
        <v>1</v>
      </c>
      <c r="E56" s="42">
        <v>1865.25</v>
      </c>
      <c r="F56" s="43">
        <f t="shared" si="0"/>
        <v>1865.25</v>
      </c>
      <c r="G56" s="44"/>
      <c r="H56" s="45"/>
      <c r="I56" s="46"/>
      <c r="J56" s="47">
        <f t="shared" si="1"/>
        <v>0</v>
      </c>
      <c r="K56" s="48"/>
      <c r="L56" s="56"/>
      <c r="M56" s="46"/>
      <c r="N56" s="49">
        <f t="shared" si="2"/>
        <v>0</v>
      </c>
    </row>
    <row r="57" spans="1:14" s="59" customFormat="1" ht="12.75" x14ac:dyDescent="0.2">
      <c r="A57" s="26" t="s">
        <v>74</v>
      </c>
      <c r="B57" s="62" t="s">
        <v>243</v>
      </c>
      <c r="C57" s="14" t="s">
        <v>13</v>
      </c>
      <c r="D57" s="15">
        <v>2</v>
      </c>
      <c r="E57" s="42">
        <v>478.68</v>
      </c>
      <c r="F57" s="43">
        <f t="shared" si="0"/>
        <v>957.36</v>
      </c>
      <c r="G57" s="44"/>
      <c r="H57" s="55"/>
      <c r="I57" s="46"/>
      <c r="J57" s="47">
        <f t="shared" si="1"/>
        <v>0</v>
      </c>
      <c r="K57" s="48"/>
      <c r="L57" s="16"/>
      <c r="M57" s="46"/>
      <c r="N57" s="49">
        <f t="shared" si="2"/>
        <v>0</v>
      </c>
    </row>
    <row r="58" spans="1:14" s="59" customFormat="1" ht="12.75" x14ac:dyDescent="0.2">
      <c r="A58" s="26" t="s">
        <v>75</v>
      </c>
      <c r="B58" s="61" t="s">
        <v>244</v>
      </c>
      <c r="C58" s="54" t="s">
        <v>13</v>
      </c>
      <c r="D58" s="15">
        <v>4</v>
      </c>
      <c r="E58" s="42">
        <v>859.6</v>
      </c>
      <c r="F58" s="43">
        <f t="shared" si="0"/>
        <v>3438.4</v>
      </c>
      <c r="G58" s="44"/>
      <c r="H58" s="45"/>
      <c r="I58" s="46"/>
      <c r="J58" s="47">
        <f t="shared" si="1"/>
        <v>0</v>
      </c>
      <c r="K58" s="48"/>
      <c r="L58" s="16"/>
      <c r="M58" s="46"/>
      <c r="N58" s="49">
        <f t="shared" si="2"/>
        <v>0</v>
      </c>
    </row>
    <row r="59" spans="1:14" s="59" customFormat="1" ht="12.75" x14ac:dyDescent="0.2">
      <c r="A59" s="26" t="s">
        <v>76</v>
      </c>
      <c r="B59" s="60" t="s">
        <v>245</v>
      </c>
      <c r="C59" s="14" t="s">
        <v>13</v>
      </c>
      <c r="D59" s="15">
        <v>5</v>
      </c>
      <c r="E59" s="42">
        <v>389.16</v>
      </c>
      <c r="F59" s="43">
        <f t="shared" si="0"/>
        <v>1945.8000000000002</v>
      </c>
      <c r="G59" s="44"/>
      <c r="H59" s="45"/>
      <c r="I59" s="46"/>
      <c r="J59" s="47">
        <f t="shared" si="1"/>
        <v>0</v>
      </c>
      <c r="K59" s="48"/>
      <c r="L59" s="56"/>
      <c r="M59" s="46"/>
      <c r="N59" s="49">
        <f t="shared" si="2"/>
        <v>0</v>
      </c>
    </row>
    <row r="60" spans="1:14" s="59" customFormat="1" ht="12.75" x14ac:dyDescent="0.2">
      <c r="A60" s="26" t="s">
        <v>77</v>
      </c>
      <c r="B60" s="60" t="s">
        <v>246</v>
      </c>
      <c r="C60" s="14" t="s">
        <v>13</v>
      </c>
      <c r="D60" s="15">
        <v>10</v>
      </c>
      <c r="E60" s="42">
        <v>97.76</v>
      </c>
      <c r="F60" s="43">
        <f t="shared" si="0"/>
        <v>977.6</v>
      </c>
      <c r="G60" s="44"/>
      <c r="H60" s="45"/>
      <c r="I60" s="46"/>
      <c r="J60" s="47">
        <f t="shared" si="1"/>
        <v>0</v>
      </c>
      <c r="K60" s="48"/>
      <c r="L60" s="16"/>
      <c r="M60" s="46"/>
      <c r="N60" s="49">
        <f t="shared" si="2"/>
        <v>0</v>
      </c>
    </row>
    <row r="61" spans="1:14" s="59" customFormat="1" ht="12.75" x14ac:dyDescent="0.2">
      <c r="A61" s="26" t="s">
        <v>77</v>
      </c>
      <c r="B61" s="60" t="s">
        <v>247</v>
      </c>
      <c r="C61" s="54" t="s">
        <v>13</v>
      </c>
      <c r="D61" s="17">
        <v>2</v>
      </c>
      <c r="E61" s="42">
        <v>111.81</v>
      </c>
      <c r="F61" s="43">
        <f t="shared" si="0"/>
        <v>223.62</v>
      </c>
      <c r="G61" s="44"/>
      <c r="H61" s="45"/>
      <c r="I61" s="46"/>
      <c r="J61" s="47">
        <f t="shared" si="1"/>
        <v>0</v>
      </c>
      <c r="K61" s="48"/>
      <c r="L61" s="18"/>
      <c r="M61" s="46"/>
      <c r="N61" s="49">
        <f t="shared" si="2"/>
        <v>0</v>
      </c>
    </row>
    <row r="62" spans="1:14" s="59" customFormat="1" ht="12.75" x14ac:dyDescent="0.2">
      <c r="A62" s="26" t="s">
        <v>77</v>
      </c>
      <c r="B62" s="60" t="s">
        <v>248</v>
      </c>
      <c r="C62" s="54" t="s">
        <v>13</v>
      </c>
      <c r="D62" s="15">
        <v>5</v>
      </c>
      <c r="E62" s="42">
        <v>94.39</v>
      </c>
      <c r="F62" s="43">
        <f t="shared" si="0"/>
        <v>471.95</v>
      </c>
      <c r="G62" s="44"/>
      <c r="H62" s="55"/>
      <c r="I62" s="46"/>
      <c r="J62" s="47">
        <f t="shared" si="1"/>
        <v>0</v>
      </c>
      <c r="K62" s="48"/>
      <c r="L62" s="16"/>
      <c r="M62" s="46"/>
      <c r="N62" s="49">
        <f t="shared" si="2"/>
        <v>0</v>
      </c>
    </row>
    <row r="63" spans="1:14" s="59" customFormat="1" ht="12.75" x14ac:dyDescent="0.2">
      <c r="A63" s="26" t="s">
        <v>77</v>
      </c>
      <c r="B63" s="60" t="s">
        <v>249</v>
      </c>
      <c r="C63" s="54" t="s">
        <v>13</v>
      </c>
      <c r="D63" s="15">
        <v>5</v>
      </c>
      <c r="E63" s="42">
        <v>99.45</v>
      </c>
      <c r="F63" s="43">
        <f t="shared" si="0"/>
        <v>497.25</v>
      </c>
      <c r="G63" s="44"/>
      <c r="H63" s="55"/>
      <c r="I63" s="46"/>
      <c r="J63" s="47">
        <f t="shared" si="1"/>
        <v>0</v>
      </c>
      <c r="K63" s="48"/>
      <c r="L63" s="16"/>
      <c r="M63" s="46"/>
      <c r="N63" s="49">
        <f t="shared" si="2"/>
        <v>0</v>
      </c>
    </row>
    <row r="64" spans="1:14" s="59" customFormat="1" ht="12.75" x14ac:dyDescent="0.2">
      <c r="A64" s="26" t="s">
        <v>78</v>
      </c>
      <c r="B64" s="60" t="s">
        <v>250</v>
      </c>
      <c r="C64" s="54" t="s">
        <v>13</v>
      </c>
      <c r="D64" s="15">
        <v>5</v>
      </c>
      <c r="E64" s="42">
        <v>71.91</v>
      </c>
      <c r="F64" s="43">
        <f t="shared" si="0"/>
        <v>359.54999999999995</v>
      </c>
      <c r="G64" s="44"/>
      <c r="H64" s="45"/>
      <c r="I64" s="46"/>
      <c r="J64" s="47">
        <f t="shared" si="1"/>
        <v>0</v>
      </c>
      <c r="K64" s="48"/>
      <c r="L64" s="16"/>
      <c r="M64" s="46"/>
      <c r="N64" s="49">
        <f t="shared" si="2"/>
        <v>0</v>
      </c>
    </row>
    <row r="65" spans="1:14" s="59" customFormat="1" ht="12.75" x14ac:dyDescent="0.2">
      <c r="A65" s="26" t="s">
        <v>77</v>
      </c>
      <c r="B65" s="60" t="s">
        <v>251</v>
      </c>
      <c r="C65" s="54" t="s">
        <v>13</v>
      </c>
      <c r="D65" s="15">
        <v>1</v>
      </c>
      <c r="E65" s="42">
        <v>11.59</v>
      </c>
      <c r="F65" s="43">
        <f t="shared" si="0"/>
        <v>11.59</v>
      </c>
      <c r="G65" s="44"/>
      <c r="H65" s="45"/>
      <c r="I65" s="46"/>
      <c r="J65" s="47">
        <f t="shared" si="1"/>
        <v>0</v>
      </c>
      <c r="K65" s="48"/>
      <c r="L65" s="16"/>
      <c r="M65" s="46"/>
      <c r="N65" s="49">
        <f t="shared" si="2"/>
        <v>0</v>
      </c>
    </row>
    <row r="66" spans="1:14" s="59" customFormat="1" ht="12.75" x14ac:dyDescent="0.2">
      <c r="A66" s="26" t="s">
        <v>79</v>
      </c>
      <c r="B66" s="60" t="s">
        <v>252</v>
      </c>
      <c r="C66" s="14" t="s">
        <v>13</v>
      </c>
      <c r="D66" s="15">
        <v>1</v>
      </c>
      <c r="E66" s="42">
        <v>259.57</v>
      </c>
      <c r="F66" s="43">
        <f t="shared" si="0"/>
        <v>259.57</v>
      </c>
      <c r="G66" s="44"/>
      <c r="H66" s="55"/>
      <c r="I66" s="46"/>
      <c r="J66" s="47">
        <f t="shared" si="1"/>
        <v>0</v>
      </c>
      <c r="K66" s="48"/>
      <c r="L66" s="16"/>
      <c r="M66" s="46"/>
      <c r="N66" s="49">
        <f t="shared" si="2"/>
        <v>0</v>
      </c>
    </row>
    <row r="67" spans="1:14" s="59" customFormat="1" ht="12.75" x14ac:dyDescent="0.2">
      <c r="A67" s="26" t="s">
        <v>79</v>
      </c>
      <c r="B67" s="60" t="s">
        <v>253</v>
      </c>
      <c r="C67" s="14" t="s">
        <v>13</v>
      </c>
      <c r="D67" s="15">
        <v>2</v>
      </c>
      <c r="E67" s="42">
        <v>259.57</v>
      </c>
      <c r="F67" s="43">
        <f t="shared" si="0"/>
        <v>519.14</v>
      </c>
      <c r="G67" s="44"/>
      <c r="H67" s="45"/>
      <c r="I67" s="46"/>
      <c r="J67" s="47">
        <f t="shared" si="1"/>
        <v>0</v>
      </c>
      <c r="K67" s="48"/>
      <c r="L67" s="16"/>
      <c r="M67" s="46"/>
      <c r="N67" s="49">
        <f t="shared" si="2"/>
        <v>0</v>
      </c>
    </row>
    <row r="68" spans="1:14" s="59" customFormat="1" ht="12.75" x14ac:dyDescent="0.2">
      <c r="A68" s="26" t="s">
        <v>80</v>
      </c>
      <c r="B68" s="61" t="s">
        <v>254</v>
      </c>
      <c r="C68" s="14" t="s">
        <v>13</v>
      </c>
      <c r="D68" s="15">
        <v>44</v>
      </c>
      <c r="E68" s="42">
        <v>22.92</v>
      </c>
      <c r="F68" s="43">
        <f t="shared" ref="F68:F131" si="3">D68*E68</f>
        <v>1008.48</v>
      </c>
      <c r="G68" s="44"/>
      <c r="H68" s="57"/>
      <c r="I68" s="46"/>
      <c r="J68" s="47">
        <f t="shared" si="1"/>
        <v>0</v>
      </c>
      <c r="K68" s="48"/>
      <c r="L68" s="16"/>
      <c r="M68" s="46"/>
      <c r="N68" s="49">
        <f t="shared" si="2"/>
        <v>0</v>
      </c>
    </row>
    <row r="69" spans="1:14" s="59" customFormat="1" ht="12.75" x14ac:dyDescent="0.2">
      <c r="A69" s="26" t="s">
        <v>81</v>
      </c>
      <c r="B69" s="61" t="s">
        <v>255</v>
      </c>
      <c r="C69" s="14" t="s">
        <v>13</v>
      </c>
      <c r="D69" s="15">
        <v>46</v>
      </c>
      <c r="E69" s="42">
        <v>11.35</v>
      </c>
      <c r="F69" s="43">
        <f t="shared" si="3"/>
        <v>522.1</v>
      </c>
      <c r="G69" s="44"/>
      <c r="H69" s="55"/>
      <c r="I69" s="46"/>
      <c r="J69" s="47">
        <f t="shared" si="1"/>
        <v>0</v>
      </c>
      <c r="K69" s="48"/>
      <c r="L69" s="16"/>
      <c r="M69" s="46"/>
      <c r="N69" s="49">
        <f t="shared" si="2"/>
        <v>0</v>
      </c>
    </row>
    <row r="70" spans="1:14" s="59" customFormat="1" ht="12.75" x14ac:dyDescent="0.2">
      <c r="A70" s="26" t="s">
        <v>82</v>
      </c>
      <c r="B70" s="61" t="s">
        <v>256</v>
      </c>
      <c r="C70" s="54" t="s">
        <v>13</v>
      </c>
      <c r="D70" s="15">
        <v>42</v>
      </c>
      <c r="E70" s="42">
        <v>112.91</v>
      </c>
      <c r="F70" s="43">
        <f t="shared" si="3"/>
        <v>4742.22</v>
      </c>
      <c r="G70" s="44"/>
      <c r="H70" s="55"/>
      <c r="I70" s="46"/>
      <c r="J70" s="47">
        <f t="shared" ref="J70:J133" si="4">I70*D70</f>
        <v>0</v>
      </c>
      <c r="K70" s="48"/>
      <c r="L70" s="16"/>
      <c r="M70" s="46"/>
      <c r="N70" s="49">
        <f t="shared" ref="N70:N133" si="5">M70*D70</f>
        <v>0</v>
      </c>
    </row>
    <row r="71" spans="1:14" s="59" customFormat="1" ht="12.75" x14ac:dyDescent="0.2">
      <c r="A71" s="26" t="s">
        <v>83</v>
      </c>
      <c r="B71" s="61" t="s">
        <v>257</v>
      </c>
      <c r="C71" s="14" t="s">
        <v>13</v>
      </c>
      <c r="D71" s="15">
        <v>25</v>
      </c>
      <c r="E71" s="42">
        <v>101.71</v>
      </c>
      <c r="F71" s="43">
        <f t="shared" si="3"/>
        <v>2542.75</v>
      </c>
      <c r="G71" s="44"/>
      <c r="H71" s="55"/>
      <c r="I71" s="46"/>
      <c r="J71" s="47">
        <f t="shared" si="4"/>
        <v>0</v>
      </c>
      <c r="K71" s="48"/>
      <c r="L71" s="16"/>
      <c r="M71" s="46"/>
      <c r="N71" s="49">
        <f t="shared" si="5"/>
        <v>0</v>
      </c>
    </row>
    <row r="72" spans="1:14" s="59" customFormat="1" ht="12.75" x14ac:dyDescent="0.2">
      <c r="A72" s="26" t="s">
        <v>84</v>
      </c>
      <c r="B72" s="60" t="s">
        <v>258</v>
      </c>
      <c r="C72" s="14" t="s">
        <v>13</v>
      </c>
      <c r="D72" s="15">
        <v>6</v>
      </c>
      <c r="E72" s="42">
        <v>49.45</v>
      </c>
      <c r="F72" s="43">
        <f t="shared" si="3"/>
        <v>296.70000000000005</v>
      </c>
      <c r="G72" s="44"/>
      <c r="H72" s="55"/>
      <c r="I72" s="46"/>
      <c r="J72" s="47">
        <f t="shared" si="4"/>
        <v>0</v>
      </c>
      <c r="K72" s="48"/>
      <c r="L72" s="16"/>
      <c r="M72" s="46"/>
      <c r="N72" s="49">
        <f t="shared" si="5"/>
        <v>0</v>
      </c>
    </row>
    <row r="73" spans="1:14" s="59" customFormat="1" ht="12.75" x14ac:dyDescent="0.2">
      <c r="A73" s="26" t="s">
        <v>85</v>
      </c>
      <c r="B73" s="61" t="s">
        <v>259</v>
      </c>
      <c r="C73" s="14" t="s">
        <v>13</v>
      </c>
      <c r="D73" s="15">
        <v>44</v>
      </c>
      <c r="E73" s="42">
        <v>19.29</v>
      </c>
      <c r="F73" s="43">
        <f t="shared" si="3"/>
        <v>848.76</v>
      </c>
      <c r="G73" s="44"/>
      <c r="H73" s="55"/>
      <c r="I73" s="46"/>
      <c r="J73" s="47">
        <f t="shared" si="4"/>
        <v>0</v>
      </c>
      <c r="K73" s="48"/>
      <c r="L73" s="16"/>
      <c r="M73" s="46"/>
      <c r="N73" s="49">
        <f t="shared" si="5"/>
        <v>0</v>
      </c>
    </row>
    <row r="74" spans="1:14" s="59" customFormat="1" ht="12.75" x14ac:dyDescent="0.2">
      <c r="A74" s="26" t="s">
        <v>85</v>
      </c>
      <c r="B74" s="60" t="s">
        <v>260</v>
      </c>
      <c r="C74" s="14" t="s">
        <v>13</v>
      </c>
      <c r="D74" s="15">
        <v>1</v>
      </c>
      <c r="E74" s="42">
        <v>707.09</v>
      </c>
      <c r="F74" s="43">
        <f t="shared" si="3"/>
        <v>707.09</v>
      </c>
      <c r="G74" s="44"/>
      <c r="H74" s="55"/>
      <c r="I74" s="46"/>
      <c r="J74" s="47">
        <f t="shared" si="4"/>
        <v>0</v>
      </c>
      <c r="K74" s="48"/>
      <c r="L74" s="16"/>
      <c r="M74" s="46"/>
      <c r="N74" s="49">
        <f t="shared" si="5"/>
        <v>0</v>
      </c>
    </row>
    <row r="75" spans="1:14" s="59" customFormat="1" ht="12.75" x14ac:dyDescent="0.2">
      <c r="A75" s="26" t="s">
        <v>86</v>
      </c>
      <c r="B75" s="61" t="s">
        <v>261</v>
      </c>
      <c r="C75" s="14" t="s">
        <v>13</v>
      </c>
      <c r="D75" s="15">
        <v>44</v>
      </c>
      <c r="E75" s="42">
        <v>32.74</v>
      </c>
      <c r="F75" s="43">
        <f t="shared" si="3"/>
        <v>1440.5600000000002</v>
      </c>
      <c r="G75" s="44"/>
      <c r="H75" s="55"/>
      <c r="I75" s="46"/>
      <c r="J75" s="47">
        <f t="shared" si="4"/>
        <v>0</v>
      </c>
      <c r="K75" s="48"/>
      <c r="L75" s="16"/>
      <c r="M75" s="46"/>
      <c r="N75" s="49">
        <f t="shared" si="5"/>
        <v>0</v>
      </c>
    </row>
    <row r="76" spans="1:14" s="59" customFormat="1" ht="12.75" x14ac:dyDescent="0.2">
      <c r="A76" s="26" t="s">
        <v>87</v>
      </c>
      <c r="B76" s="61" t="s">
        <v>262</v>
      </c>
      <c r="C76" s="14" t="s">
        <v>13</v>
      </c>
      <c r="D76" s="15">
        <v>15</v>
      </c>
      <c r="E76" s="42">
        <v>19.399999999999999</v>
      </c>
      <c r="F76" s="43">
        <f t="shared" si="3"/>
        <v>291</v>
      </c>
      <c r="G76" s="44"/>
      <c r="H76" s="55"/>
      <c r="I76" s="46"/>
      <c r="J76" s="47">
        <f t="shared" si="4"/>
        <v>0</v>
      </c>
      <c r="K76" s="48"/>
      <c r="L76" s="16"/>
      <c r="M76" s="46"/>
      <c r="N76" s="49">
        <f t="shared" si="5"/>
        <v>0</v>
      </c>
    </row>
    <row r="77" spans="1:14" s="59" customFormat="1" ht="12.75" x14ac:dyDescent="0.2">
      <c r="A77" s="26" t="s">
        <v>88</v>
      </c>
      <c r="B77" s="61" t="s">
        <v>263</v>
      </c>
      <c r="C77" s="14" t="s">
        <v>13</v>
      </c>
      <c r="D77" s="15">
        <v>100</v>
      </c>
      <c r="E77" s="42">
        <v>33.119999999999997</v>
      </c>
      <c r="F77" s="43">
        <f t="shared" si="3"/>
        <v>3311.9999999999995</v>
      </c>
      <c r="G77" s="44"/>
      <c r="H77" s="55"/>
      <c r="I77" s="46"/>
      <c r="J77" s="47">
        <f t="shared" si="4"/>
        <v>0</v>
      </c>
      <c r="K77" s="48"/>
      <c r="L77" s="16"/>
      <c r="M77" s="46"/>
      <c r="N77" s="49">
        <f t="shared" si="5"/>
        <v>0</v>
      </c>
    </row>
    <row r="78" spans="1:14" s="59" customFormat="1" ht="12.75" x14ac:dyDescent="0.2">
      <c r="A78" s="26" t="s">
        <v>89</v>
      </c>
      <c r="B78" s="60" t="s">
        <v>264</v>
      </c>
      <c r="C78" s="14" t="s">
        <v>13</v>
      </c>
      <c r="D78" s="15">
        <v>10</v>
      </c>
      <c r="E78" s="42">
        <v>64.62</v>
      </c>
      <c r="F78" s="43">
        <f t="shared" si="3"/>
        <v>646.20000000000005</v>
      </c>
      <c r="G78" s="44"/>
      <c r="H78" s="55"/>
      <c r="I78" s="46"/>
      <c r="J78" s="47">
        <f t="shared" si="4"/>
        <v>0</v>
      </c>
      <c r="K78" s="48"/>
      <c r="L78" s="16"/>
      <c r="M78" s="46"/>
      <c r="N78" s="49">
        <f t="shared" si="5"/>
        <v>0</v>
      </c>
    </row>
    <row r="79" spans="1:14" s="59" customFormat="1" ht="12.75" x14ac:dyDescent="0.2">
      <c r="A79" s="26" t="s">
        <v>90</v>
      </c>
      <c r="B79" s="60" t="s">
        <v>265</v>
      </c>
      <c r="C79" s="14" t="s">
        <v>13</v>
      </c>
      <c r="D79" s="15">
        <v>40</v>
      </c>
      <c r="E79" s="42">
        <v>64.319999999999993</v>
      </c>
      <c r="F79" s="43">
        <f t="shared" si="3"/>
        <v>2572.7999999999997</v>
      </c>
      <c r="G79" s="44"/>
      <c r="H79" s="55"/>
      <c r="I79" s="46"/>
      <c r="J79" s="47">
        <f t="shared" si="4"/>
        <v>0</v>
      </c>
      <c r="K79" s="48"/>
      <c r="L79" s="16"/>
      <c r="M79" s="46"/>
      <c r="N79" s="49">
        <f t="shared" si="5"/>
        <v>0</v>
      </c>
    </row>
    <row r="80" spans="1:14" s="59" customFormat="1" ht="12.75" x14ac:dyDescent="0.2">
      <c r="A80" s="26" t="s">
        <v>91</v>
      </c>
      <c r="B80" s="60" t="s">
        <v>266</v>
      </c>
      <c r="C80" s="14" t="s">
        <v>13</v>
      </c>
      <c r="D80" s="15">
        <v>1</v>
      </c>
      <c r="E80" s="42">
        <v>13.2</v>
      </c>
      <c r="F80" s="43">
        <f t="shared" si="3"/>
        <v>13.2</v>
      </c>
      <c r="G80" s="44"/>
      <c r="H80" s="55"/>
      <c r="I80" s="46"/>
      <c r="J80" s="47">
        <f t="shared" si="4"/>
        <v>0</v>
      </c>
      <c r="K80" s="48"/>
      <c r="L80" s="16"/>
      <c r="M80" s="46"/>
      <c r="N80" s="49">
        <f t="shared" si="5"/>
        <v>0</v>
      </c>
    </row>
    <row r="81" spans="1:14" s="59" customFormat="1" ht="12.75" x14ac:dyDescent="0.2">
      <c r="A81" s="26" t="s">
        <v>92</v>
      </c>
      <c r="B81" s="60" t="s">
        <v>267</v>
      </c>
      <c r="C81" s="14" t="s">
        <v>13</v>
      </c>
      <c r="D81" s="15">
        <v>40</v>
      </c>
      <c r="E81" s="42">
        <v>55.06</v>
      </c>
      <c r="F81" s="43">
        <f t="shared" si="3"/>
        <v>2202.4</v>
      </c>
      <c r="G81" s="44"/>
      <c r="H81" s="55"/>
      <c r="I81" s="46"/>
      <c r="J81" s="47">
        <f t="shared" si="4"/>
        <v>0</v>
      </c>
      <c r="K81" s="48"/>
      <c r="L81" s="16"/>
      <c r="M81" s="46"/>
      <c r="N81" s="49">
        <f t="shared" si="5"/>
        <v>0</v>
      </c>
    </row>
    <row r="82" spans="1:14" s="59" customFormat="1" ht="12.75" x14ac:dyDescent="0.2">
      <c r="A82" s="26" t="s">
        <v>93</v>
      </c>
      <c r="B82" s="60" t="s">
        <v>268</v>
      </c>
      <c r="C82" s="14" t="s">
        <v>13</v>
      </c>
      <c r="D82" s="15">
        <v>48</v>
      </c>
      <c r="E82" s="42">
        <v>27.54</v>
      </c>
      <c r="F82" s="43">
        <f t="shared" si="3"/>
        <v>1321.92</v>
      </c>
      <c r="G82" s="44"/>
      <c r="H82" s="55"/>
      <c r="I82" s="46"/>
      <c r="J82" s="47">
        <f t="shared" si="4"/>
        <v>0</v>
      </c>
      <c r="K82" s="48"/>
      <c r="L82" s="16"/>
      <c r="M82" s="46"/>
      <c r="N82" s="49">
        <f t="shared" si="5"/>
        <v>0</v>
      </c>
    </row>
    <row r="83" spans="1:14" s="59" customFormat="1" ht="12.75" x14ac:dyDescent="0.2">
      <c r="A83" s="26" t="s">
        <v>94</v>
      </c>
      <c r="B83" s="60" t="s">
        <v>269</v>
      </c>
      <c r="C83" s="14" t="s">
        <v>13</v>
      </c>
      <c r="D83" s="15">
        <v>2</v>
      </c>
      <c r="E83" s="42">
        <v>64.62</v>
      </c>
      <c r="F83" s="43">
        <f t="shared" si="3"/>
        <v>129.24</v>
      </c>
      <c r="G83" s="44"/>
      <c r="H83" s="55"/>
      <c r="I83" s="46"/>
      <c r="J83" s="47">
        <f t="shared" si="4"/>
        <v>0</v>
      </c>
      <c r="K83" s="48"/>
      <c r="L83" s="16"/>
      <c r="M83" s="46"/>
      <c r="N83" s="49">
        <f t="shared" si="5"/>
        <v>0</v>
      </c>
    </row>
    <row r="84" spans="1:14" s="59" customFormat="1" ht="12.75" x14ac:dyDescent="0.2">
      <c r="A84" s="26" t="s">
        <v>95</v>
      </c>
      <c r="B84" s="60" t="s">
        <v>270</v>
      </c>
      <c r="C84" s="14" t="s">
        <v>13</v>
      </c>
      <c r="D84" s="15">
        <v>22</v>
      </c>
      <c r="E84" s="42">
        <v>39.89</v>
      </c>
      <c r="F84" s="43">
        <f t="shared" si="3"/>
        <v>877.58</v>
      </c>
      <c r="G84" s="44"/>
      <c r="H84" s="55"/>
      <c r="I84" s="46"/>
      <c r="J84" s="47">
        <f t="shared" si="4"/>
        <v>0</v>
      </c>
      <c r="K84" s="48"/>
      <c r="L84" s="16"/>
      <c r="M84" s="46"/>
      <c r="N84" s="49">
        <f t="shared" si="5"/>
        <v>0</v>
      </c>
    </row>
    <row r="85" spans="1:14" s="59" customFormat="1" ht="12.75" x14ac:dyDescent="0.2">
      <c r="A85" s="26" t="s">
        <v>96</v>
      </c>
      <c r="B85" s="60" t="s">
        <v>271</v>
      </c>
      <c r="C85" s="14" t="s">
        <v>13</v>
      </c>
      <c r="D85" s="15">
        <v>46</v>
      </c>
      <c r="E85" s="42">
        <v>54.75</v>
      </c>
      <c r="F85" s="43">
        <f t="shared" si="3"/>
        <v>2518.5</v>
      </c>
      <c r="G85" s="44"/>
      <c r="H85" s="55"/>
      <c r="I85" s="46"/>
      <c r="J85" s="47">
        <f t="shared" si="4"/>
        <v>0</v>
      </c>
      <c r="K85" s="48"/>
      <c r="L85" s="16"/>
      <c r="M85" s="46"/>
      <c r="N85" s="49">
        <f t="shared" si="5"/>
        <v>0</v>
      </c>
    </row>
    <row r="86" spans="1:14" s="59" customFormat="1" ht="12.75" x14ac:dyDescent="0.2">
      <c r="A86" s="26" t="s">
        <v>97</v>
      </c>
      <c r="B86" s="61" t="s">
        <v>272</v>
      </c>
      <c r="C86" s="14" t="s">
        <v>13</v>
      </c>
      <c r="D86" s="15">
        <v>12</v>
      </c>
      <c r="E86" s="42">
        <v>1069.1500000000001</v>
      </c>
      <c r="F86" s="43">
        <f t="shared" si="3"/>
        <v>12829.800000000001</v>
      </c>
      <c r="G86" s="44"/>
      <c r="H86" s="55"/>
      <c r="I86" s="46"/>
      <c r="J86" s="47">
        <f t="shared" si="4"/>
        <v>0</v>
      </c>
      <c r="K86" s="48"/>
      <c r="L86" s="16"/>
      <c r="M86" s="46"/>
      <c r="N86" s="49">
        <f t="shared" si="5"/>
        <v>0</v>
      </c>
    </row>
    <row r="87" spans="1:14" s="59" customFormat="1" ht="12.75" x14ac:dyDescent="0.2">
      <c r="A87" s="26" t="s">
        <v>98</v>
      </c>
      <c r="B87" s="60" t="s">
        <v>273</v>
      </c>
      <c r="C87" s="14" t="s">
        <v>13</v>
      </c>
      <c r="D87" s="15">
        <v>30</v>
      </c>
      <c r="E87" s="42">
        <v>231.01</v>
      </c>
      <c r="F87" s="43">
        <f t="shared" si="3"/>
        <v>6930.2999999999993</v>
      </c>
      <c r="G87" s="44"/>
      <c r="H87" s="55"/>
      <c r="I87" s="46"/>
      <c r="J87" s="47">
        <f t="shared" si="4"/>
        <v>0</v>
      </c>
      <c r="K87" s="48"/>
      <c r="L87" s="16"/>
      <c r="M87" s="46"/>
      <c r="N87" s="49">
        <f t="shared" si="5"/>
        <v>0</v>
      </c>
    </row>
    <row r="88" spans="1:14" s="59" customFormat="1" ht="12.75" x14ac:dyDescent="0.2">
      <c r="A88" s="26" t="s">
        <v>99</v>
      </c>
      <c r="B88" s="60" t="s">
        <v>274</v>
      </c>
      <c r="C88" s="14" t="s">
        <v>13</v>
      </c>
      <c r="D88" s="15">
        <v>100</v>
      </c>
      <c r="E88" s="42">
        <v>52.73</v>
      </c>
      <c r="F88" s="43">
        <f t="shared" si="3"/>
        <v>5273</v>
      </c>
      <c r="G88" s="44"/>
      <c r="H88" s="55"/>
      <c r="I88" s="46"/>
      <c r="J88" s="47">
        <f t="shared" si="4"/>
        <v>0</v>
      </c>
      <c r="K88" s="48"/>
      <c r="L88" s="16"/>
      <c r="M88" s="46"/>
      <c r="N88" s="49">
        <f t="shared" si="5"/>
        <v>0</v>
      </c>
    </row>
    <row r="89" spans="1:14" s="59" customFormat="1" ht="12.75" x14ac:dyDescent="0.2">
      <c r="A89" s="26" t="s">
        <v>100</v>
      </c>
      <c r="B89" s="60" t="s">
        <v>275</v>
      </c>
      <c r="C89" s="14" t="s">
        <v>13</v>
      </c>
      <c r="D89" s="15">
        <v>45</v>
      </c>
      <c r="E89" s="42">
        <v>8.1999999999999993</v>
      </c>
      <c r="F89" s="43">
        <f t="shared" si="3"/>
        <v>368.99999999999994</v>
      </c>
      <c r="G89" s="44"/>
      <c r="H89" s="55"/>
      <c r="I89" s="46"/>
      <c r="J89" s="47">
        <f t="shared" si="4"/>
        <v>0</v>
      </c>
      <c r="K89" s="48"/>
      <c r="L89" s="16"/>
      <c r="M89" s="46"/>
      <c r="N89" s="49">
        <f t="shared" si="5"/>
        <v>0</v>
      </c>
    </row>
    <row r="90" spans="1:14" s="59" customFormat="1" ht="12.75" x14ac:dyDescent="0.2">
      <c r="A90" s="26" t="s">
        <v>101</v>
      </c>
      <c r="B90" s="60" t="s">
        <v>276</v>
      </c>
      <c r="C90" s="14" t="s">
        <v>13</v>
      </c>
      <c r="D90" s="15">
        <v>5</v>
      </c>
      <c r="E90" s="42">
        <v>383.18</v>
      </c>
      <c r="F90" s="43">
        <f t="shared" si="3"/>
        <v>1915.9</v>
      </c>
      <c r="G90" s="44"/>
      <c r="H90" s="55"/>
      <c r="I90" s="46"/>
      <c r="J90" s="47">
        <f t="shared" si="4"/>
        <v>0</v>
      </c>
      <c r="K90" s="48"/>
      <c r="L90" s="16"/>
      <c r="M90" s="46"/>
      <c r="N90" s="49">
        <f t="shared" si="5"/>
        <v>0</v>
      </c>
    </row>
    <row r="91" spans="1:14" s="59" customFormat="1" ht="12.75" x14ac:dyDescent="0.2">
      <c r="A91" s="26" t="s">
        <v>102</v>
      </c>
      <c r="B91" s="60" t="s">
        <v>277</v>
      </c>
      <c r="C91" s="14" t="s">
        <v>13</v>
      </c>
      <c r="D91" s="15">
        <v>2</v>
      </c>
      <c r="E91" s="42">
        <v>364.91</v>
      </c>
      <c r="F91" s="43">
        <f t="shared" si="3"/>
        <v>729.82</v>
      </c>
      <c r="G91" s="44"/>
      <c r="H91" s="55"/>
      <c r="I91" s="46"/>
      <c r="J91" s="47">
        <f t="shared" si="4"/>
        <v>0</v>
      </c>
      <c r="K91" s="48"/>
      <c r="L91" s="16"/>
      <c r="M91" s="46"/>
      <c r="N91" s="49">
        <f t="shared" si="5"/>
        <v>0</v>
      </c>
    </row>
    <row r="92" spans="1:14" s="59" customFormat="1" ht="12.75" x14ac:dyDescent="0.2">
      <c r="A92" s="26" t="s">
        <v>103</v>
      </c>
      <c r="B92" s="60" t="s">
        <v>278</v>
      </c>
      <c r="C92" s="14" t="s">
        <v>13</v>
      </c>
      <c r="D92" s="15">
        <v>1</v>
      </c>
      <c r="E92" s="42">
        <v>227.12</v>
      </c>
      <c r="F92" s="43">
        <f t="shared" si="3"/>
        <v>227.12</v>
      </c>
      <c r="G92" s="44"/>
      <c r="H92" s="55"/>
      <c r="I92" s="46"/>
      <c r="J92" s="47">
        <f t="shared" si="4"/>
        <v>0</v>
      </c>
      <c r="K92" s="48"/>
      <c r="L92" s="16"/>
      <c r="M92" s="46"/>
      <c r="N92" s="49">
        <f t="shared" si="5"/>
        <v>0</v>
      </c>
    </row>
    <row r="93" spans="1:14" s="59" customFormat="1" ht="12.75" x14ac:dyDescent="0.2">
      <c r="A93" s="26" t="s">
        <v>104</v>
      </c>
      <c r="B93" s="60" t="s">
        <v>279</v>
      </c>
      <c r="C93" s="14" t="s">
        <v>13</v>
      </c>
      <c r="D93" s="15">
        <v>15</v>
      </c>
      <c r="E93" s="42">
        <v>679.81</v>
      </c>
      <c r="F93" s="43">
        <f t="shared" si="3"/>
        <v>10197.15</v>
      </c>
      <c r="G93" s="44"/>
      <c r="H93" s="55"/>
      <c r="I93" s="46"/>
      <c r="J93" s="47">
        <f t="shared" si="4"/>
        <v>0</v>
      </c>
      <c r="K93" s="48"/>
      <c r="L93" s="16"/>
      <c r="M93" s="46"/>
      <c r="N93" s="49">
        <f t="shared" si="5"/>
        <v>0</v>
      </c>
    </row>
    <row r="94" spans="1:14" s="59" customFormat="1" ht="12.75" x14ac:dyDescent="0.2">
      <c r="A94" s="26" t="s">
        <v>105</v>
      </c>
      <c r="B94" s="60" t="s">
        <v>14</v>
      </c>
      <c r="C94" s="14" t="s">
        <v>13</v>
      </c>
      <c r="D94" s="15">
        <v>6</v>
      </c>
      <c r="E94" s="42">
        <v>1550.64</v>
      </c>
      <c r="F94" s="43">
        <f t="shared" si="3"/>
        <v>9303.84</v>
      </c>
      <c r="G94" s="44"/>
      <c r="H94" s="55"/>
      <c r="I94" s="46"/>
      <c r="J94" s="47">
        <f t="shared" si="4"/>
        <v>0</v>
      </c>
      <c r="K94" s="48"/>
      <c r="L94" s="16"/>
      <c r="M94" s="46"/>
      <c r="N94" s="49">
        <f t="shared" si="5"/>
        <v>0</v>
      </c>
    </row>
    <row r="95" spans="1:14" s="59" customFormat="1" ht="12.75" x14ac:dyDescent="0.2">
      <c r="A95" s="26" t="s">
        <v>106</v>
      </c>
      <c r="B95" s="61" t="s">
        <v>280</v>
      </c>
      <c r="C95" s="14" t="s">
        <v>13</v>
      </c>
      <c r="D95" s="15">
        <v>10</v>
      </c>
      <c r="E95" s="42">
        <v>1752.89</v>
      </c>
      <c r="F95" s="43">
        <f t="shared" si="3"/>
        <v>17528.900000000001</v>
      </c>
      <c r="G95" s="44"/>
      <c r="H95" s="55"/>
      <c r="I95" s="46"/>
      <c r="J95" s="47">
        <f t="shared" si="4"/>
        <v>0</v>
      </c>
      <c r="K95" s="48"/>
      <c r="L95" s="16"/>
      <c r="M95" s="46"/>
      <c r="N95" s="49">
        <f t="shared" si="5"/>
        <v>0</v>
      </c>
    </row>
    <row r="96" spans="1:14" s="59" customFormat="1" ht="12.75" x14ac:dyDescent="0.2">
      <c r="A96" s="26" t="s">
        <v>107</v>
      </c>
      <c r="B96" s="60" t="s">
        <v>281</v>
      </c>
      <c r="C96" s="14" t="s">
        <v>13</v>
      </c>
      <c r="D96" s="15">
        <v>14</v>
      </c>
      <c r="E96" s="42">
        <v>859.03</v>
      </c>
      <c r="F96" s="43">
        <f t="shared" si="3"/>
        <v>12026.42</v>
      </c>
      <c r="G96" s="44"/>
      <c r="H96" s="55"/>
      <c r="I96" s="46"/>
      <c r="J96" s="47">
        <f t="shared" si="4"/>
        <v>0</v>
      </c>
      <c r="K96" s="48"/>
      <c r="L96" s="16"/>
      <c r="M96" s="46"/>
      <c r="N96" s="49">
        <f t="shared" si="5"/>
        <v>0</v>
      </c>
    </row>
    <row r="97" spans="1:14" s="59" customFormat="1" ht="12.75" x14ac:dyDescent="0.2">
      <c r="A97" s="26" t="s">
        <v>108</v>
      </c>
      <c r="B97" s="60" t="s">
        <v>282</v>
      </c>
      <c r="C97" s="14" t="s">
        <v>13</v>
      </c>
      <c r="D97" s="15">
        <v>4</v>
      </c>
      <c r="E97" s="42">
        <v>859.03</v>
      </c>
      <c r="F97" s="43">
        <f t="shared" si="3"/>
        <v>3436.12</v>
      </c>
      <c r="G97" s="44"/>
      <c r="H97" s="55"/>
      <c r="I97" s="46"/>
      <c r="J97" s="47">
        <f t="shared" si="4"/>
        <v>0</v>
      </c>
      <c r="K97" s="48"/>
      <c r="L97" s="16"/>
      <c r="M97" s="46"/>
      <c r="N97" s="49">
        <f t="shared" si="5"/>
        <v>0</v>
      </c>
    </row>
    <row r="98" spans="1:14" s="59" customFormat="1" ht="12.75" x14ac:dyDescent="0.2">
      <c r="A98" s="26" t="s">
        <v>109</v>
      </c>
      <c r="B98" s="61" t="s">
        <v>283</v>
      </c>
      <c r="C98" s="14" t="s">
        <v>13</v>
      </c>
      <c r="D98" s="15">
        <v>1</v>
      </c>
      <c r="E98" s="42">
        <v>396.11</v>
      </c>
      <c r="F98" s="43">
        <f t="shared" si="3"/>
        <v>396.11</v>
      </c>
      <c r="G98" s="44"/>
      <c r="H98" s="55"/>
      <c r="I98" s="46"/>
      <c r="J98" s="47">
        <f t="shared" si="4"/>
        <v>0</v>
      </c>
      <c r="K98" s="48"/>
      <c r="L98" s="16"/>
      <c r="M98" s="46"/>
      <c r="N98" s="49">
        <f t="shared" si="5"/>
        <v>0</v>
      </c>
    </row>
    <row r="99" spans="1:14" s="59" customFormat="1" ht="12.75" x14ac:dyDescent="0.2">
      <c r="A99" s="26" t="s">
        <v>110</v>
      </c>
      <c r="B99" s="61" t="s">
        <v>284</v>
      </c>
      <c r="C99" s="14" t="s">
        <v>13</v>
      </c>
      <c r="D99" s="15">
        <v>1</v>
      </c>
      <c r="E99" s="42">
        <v>396.11</v>
      </c>
      <c r="F99" s="43">
        <f t="shared" si="3"/>
        <v>396.11</v>
      </c>
      <c r="G99" s="44"/>
      <c r="H99" s="55"/>
      <c r="I99" s="46"/>
      <c r="J99" s="47">
        <f t="shared" si="4"/>
        <v>0</v>
      </c>
      <c r="K99" s="48"/>
      <c r="L99" s="16"/>
      <c r="M99" s="46"/>
      <c r="N99" s="49">
        <f t="shared" si="5"/>
        <v>0</v>
      </c>
    </row>
    <row r="100" spans="1:14" s="59" customFormat="1" ht="12.75" x14ac:dyDescent="0.2">
      <c r="A100" s="26" t="s">
        <v>111</v>
      </c>
      <c r="B100" s="60" t="s">
        <v>285</v>
      </c>
      <c r="C100" s="14" t="s">
        <v>13</v>
      </c>
      <c r="D100" s="15">
        <v>30</v>
      </c>
      <c r="E100" s="42">
        <v>351.92</v>
      </c>
      <c r="F100" s="43">
        <f t="shared" si="3"/>
        <v>10557.6</v>
      </c>
      <c r="G100" s="44"/>
      <c r="H100" s="55"/>
      <c r="I100" s="46"/>
      <c r="J100" s="47">
        <f t="shared" si="4"/>
        <v>0</v>
      </c>
      <c r="K100" s="48"/>
      <c r="L100" s="16"/>
      <c r="M100" s="46"/>
      <c r="N100" s="49">
        <f t="shared" si="5"/>
        <v>0</v>
      </c>
    </row>
    <row r="101" spans="1:14" s="59" customFormat="1" ht="12.75" x14ac:dyDescent="0.2">
      <c r="A101" s="26" t="s">
        <v>112</v>
      </c>
      <c r="B101" s="61" t="s">
        <v>286</v>
      </c>
      <c r="C101" s="14" t="s">
        <v>13</v>
      </c>
      <c r="D101" s="15">
        <v>2</v>
      </c>
      <c r="E101" s="42">
        <v>551.72</v>
      </c>
      <c r="F101" s="43">
        <f t="shared" si="3"/>
        <v>1103.44</v>
      </c>
      <c r="G101" s="44"/>
      <c r="H101" s="55"/>
      <c r="I101" s="46"/>
      <c r="J101" s="47">
        <f t="shared" si="4"/>
        <v>0</v>
      </c>
      <c r="K101" s="48"/>
      <c r="L101" s="16"/>
      <c r="M101" s="46"/>
      <c r="N101" s="49">
        <f t="shared" si="5"/>
        <v>0</v>
      </c>
    </row>
    <row r="102" spans="1:14" s="59" customFormat="1" ht="12.75" x14ac:dyDescent="0.2">
      <c r="A102" s="26" t="s">
        <v>113</v>
      </c>
      <c r="B102" s="62" t="s">
        <v>287</v>
      </c>
      <c r="C102" s="14" t="s">
        <v>13</v>
      </c>
      <c r="D102" s="15">
        <v>1</v>
      </c>
      <c r="E102" s="42">
        <v>1161.8499999999999</v>
      </c>
      <c r="F102" s="43">
        <f t="shared" si="3"/>
        <v>1161.8499999999999</v>
      </c>
      <c r="G102" s="44"/>
      <c r="H102" s="55"/>
      <c r="I102" s="46"/>
      <c r="J102" s="47">
        <f t="shared" si="4"/>
        <v>0</v>
      </c>
      <c r="K102" s="48"/>
      <c r="L102" s="16"/>
      <c r="M102" s="46"/>
      <c r="N102" s="49">
        <f t="shared" si="5"/>
        <v>0</v>
      </c>
    </row>
    <row r="103" spans="1:14" s="59" customFormat="1" ht="12.75" x14ac:dyDescent="0.2">
      <c r="A103" s="26" t="s">
        <v>114</v>
      </c>
      <c r="B103" s="60" t="s">
        <v>288</v>
      </c>
      <c r="C103" s="14" t="s">
        <v>13</v>
      </c>
      <c r="D103" s="15">
        <v>35</v>
      </c>
      <c r="E103" s="42">
        <v>69.680000000000007</v>
      </c>
      <c r="F103" s="43">
        <f t="shared" si="3"/>
        <v>2438.8000000000002</v>
      </c>
      <c r="G103" s="44"/>
      <c r="H103" s="55"/>
      <c r="I103" s="46"/>
      <c r="J103" s="47">
        <f t="shared" si="4"/>
        <v>0</v>
      </c>
      <c r="K103" s="48"/>
      <c r="L103" s="16"/>
      <c r="M103" s="46"/>
      <c r="N103" s="49">
        <f t="shared" si="5"/>
        <v>0</v>
      </c>
    </row>
    <row r="104" spans="1:14" s="59" customFormat="1" ht="12.75" x14ac:dyDescent="0.2">
      <c r="A104" s="26" t="s">
        <v>115</v>
      </c>
      <c r="B104" s="62" t="s">
        <v>289</v>
      </c>
      <c r="C104" s="14" t="s">
        <v>13</v>
      </c>
      <c r="D104" s="15">
        <v>100</v>
      </c>
      <c r="E104" s="42">
        <v>3.72</v>
      </c>
      <c r="F104" s="43">
        <f t="shared" si="3"/>
        <v>372</v>
      </c>
      <c r="G104" s="44"/>
      <c r="H104" s="55"/>
      <c r="I104" s="46"/>
      <c r="J104" s="47">
        <f t="shared" si="4"/>
        <v>0</v>
      </c>
      <c r="K104" s="48"/>
      <c r="L104" s="16"/>
      <c r="M104" s="46"/>
      <c r="N104" s="49">
        <f t="shared" si="5"/>
        <v>0</v>
      </c>
    </row>
    <row r="105" spans="1:14" s="59" customFormat="1" ht="12.75" x14ac:dyDescent="0.2">
      <c r="A105" s="26" t="s">
        <v>116</v>
      </c>
      <c r="B105" s="60" t="s">
        <v>290</v>
      </c>
      <c r="C105" s="14" t="s">
        <v>13</v>
      </c>
      <c r="D105" s="15">
        <v>10</v>
      </c>
      <c r="E105" s="42">
        <v>22.81</v>
      </c>
      <c r="F105" s="43">
        <f t="shared" si="3"/>
        <v>228.1</v>
      </c>
      <c r="G105" s="44"/>
      <c r="H105" s="55"/>
      <c r="I105" s="46"/>
      <c r="J105" s="47">
        <f t="shared" si="4"/>
        <v>0</v>
      </c>
      <c r="K105" s="48"/>
      <c r="L105" s="16"/>
      <c r="M105" s="46"/>
      <c r="N105" s="49">
        <f t="shared" si="5"/>
        <v>0</v>
      </c>
    </row>
    <row r="106" spans="1:14" s="59" customFormat="1" ht="12.75" x14ac:dyDescent="0.2">
      <c r="A106" s="26" t="s">
        <v>116</v>
      </c>
      <c r="B106" s="60" t="s">
        <v>291</v>
      </c>
      <c r="C106" s="14" t="s">
        <v>13</v>
      </c>
      <c r="D106" s="15">
        <v>175</v>
      </c>
      <c r="E106" s="42">
        <v>22.7</v>
      </c>
      <c r="F106" s="43">
        <f t="shared" si="3"/>
        <v>3972.5</v>
      </c>
      <c r="G106" s="44"/>
      <c r="H106" s="55"/>
      <c r="I106" s="46"/>
      <c r="J106" s="47">
        <f t="shared" si="4"/>
        <v>0</v>
      </c>
      <c r="K106" s="48"/>
      <c r="L106" s="16"/>
      <c r="M106" s="46"/>
      <c r="N106" s="49">
        <f t="shared" si="5"/>
        <v>0</v>
      </c>
    </row>
    <row r="107" spans="1:14" s="59" customFormat="1" ht="12.75" x14ac:dyDescent="0.2">
      <c r="A107" s="26" t="s">
        <v>116</v>
      </c>
      <c r="B107" s="60" t="s">
        <v>292</v>
      </c>
      <c r="C107" s="14" t="s">
        <v>13</v>
      </c>
      <c r="D107" s="15">
        <v>5</v>
      </c>
      <c r="E107" s="42">
        <v>22.81</v>
      </c>
      <c r="F107" s="43">
        <f t="shared" si="3"/>
        <v>114.05</v>
      </c>
      <c r="G107" s="44"/>
      <c r="H107" s="55"/>
      <c r="I107" s="46"/>
      <c r="J107" s="47">
        <f t="shared" si="4"/>
        <v>0</v>
      </c>
      <c r="K107" s="48"/>
      <c r="L107" s="16"/>
      <c r="M107" s="46"/>
      <c r="N107" s="49">
        <f t="shared" si="5"/>
        <v>0</v>
      </c>
    </row>
    <row r="108" spans="1:14" s="59" customFormat="1" ht="12.75" x14ac:dyDescent="0.2">
      <c r="A108" s="26" t="s">
        <v>117</v>
      </c>
      <c r="B108" s="60" t="s">
        <v>293</v>
      </c>
      <c r="C108" s="14" t="s">
        <v>13</v>
      </c>
      <c r="D108" s="15">
        <v>30</v>
      </c>
      <c r="E108" s="42">
        <v>32.47</v>
      </c>
      <c r="F108" s="43">
        <f t="shared" si="3"/>
        <v>974.09999999999991</v>
      </c>
      <c r="G108" s="44"/>
      <c r="H108" s="55"/>
      <c r="I108" s="46"/>
      <c r="J108" s="47">
        <f t="shared" si="4"/>
        <v>0</v>
      </c>
      <c r="K108" s="48"/>
      <c r="L108" s="16"/>
      <c r="M108" s="46"/>
      <c r="N108" s="49">
        <f t="shared" si="5"/>
        <v>0</v>
      </c>
    </row>
    <row r="109" spans="1:14" s="59" customFormat="1" ht="12.75" x14ac:dyDescent="0.2">
      <c r="A109" s="26" t="s">
        <v>118</v>
      </c>
      <c r="B109" s="60" t="s">
        <v>294</v>
      </c>
      <c r="C109" s="14" t="s">
        <v>13</v>
      </c>
      <c r="D109" s="15">
        <v>1</v>
      </c>
      <c r="E109" s="42">
        <v>1359.61</v>
      </c>
      <c r="F109" s="43">
        <f t="shared" si="3"/>
        <v>1359.61</v>
      </c>
      <c r="G109" s="44"/>
      <c r="H109" s="55"/>
      <c r="I109" s="46"/>
      <c r="J109" s="47">
        <f t="shared" si="4"/>
        <v>0</v>
      </c>
      <c r="K109" s="48"/>
      <c r="L109" s="16"/>
      <c r="M109" s="46"/>
      <c r="N109" s="49">
        <f t="shared" si="5"/>
        <v>0</v>
      </c>
    </row>
    <row r="110" spans="1:14" s="59" customFormat="1" ht="12.75" x14ac:dyDescent="0.2">
      <c r="A110" s="26" t="s">
        <v>119</v>
      </c>
      <c r="B110" s="60" t="s">
        <v>295</v>
      </c>
      <c r="C110" s="14" t="s">
        <v>13</v>
      </c>
      <c r="D110" s="15">
        <v>2</v>
      </c>
      <c r="E110" s="42">
        <v>173.04</v>
      </c>
      <c r="F110" s="43">
        <f t="shared" si="3"/>
        <v>346.08</v>
      </c>
      <c r="G110" s="44"/>
      <c r="H110" s="55"/>
      <c r="I110" s="46"/>
      <c r="J110" s="47">
        <f t="shared" si="4"/>
        <v>0</v>
      </c>
      <c r="K110" s="48"/>
      <c r="L110" s="16"/>
      <c r="M110" s="46"/>
      <c r="N110" s="49">
        <f t="shared" si="5"/>
        <v>0</v>
      </c>
    </row>
    <row r="111" spans="1:14" s="59" customFormat="1" ht="12.75" x14ac:dyDescent="0.2">
      <c r="A111" s="26" t="s">
        <v>119</v>
      </c>
      <c r="B111" s="60" t="s">
        <v>296</v>
      </c>
      <c r="C111" s="14" t="s">
        <v>13</v>
      </c>
      <c r="D111" s="15">
        <v>2</v>
      </c>
      <c r="E111" s="42">
        <v>173.04</v>
      </c>
      <c r="F111" s="43">
        <f t="shared" si="3"/>
        <v>346.08</v>
      </c>
      <c r="G111" s="44"/>
      <c r="H111" s="55"/>
      <c r="I111" s="46"/>
      <c r="J111" s="47">
        <f t="shared" si="4"/>
        <v>0</v>
      </c>
      <c r="K111" s="48"/>
      <c r="L111" s="16"/>
      <c r="M111" s="46"/>
      <c r="N111" s="49">
        <f t="shared" si="5"/>
        <v>0</v>
      </c>
    </row>
    <row r="112" spans="1:14" s="59" customFormat="1" ht="12.75" x14ac:dyDescent="0.2">
      <c r="A112" s="26" t="s">
        <v>120</v>
      </c>
      <c r="B112" s="60" t="s">
        <v>297</v>
      </c>
      <c r="C112" s="14" t="s">
        <v>13</v>
      </c>
      <c r="D112" s="15">
        <v>31</v>
      </c>
      <c r="E112" s="42">
        <v>52.48</v>
      </c>
      <c r="F112" s="43">
        <f t="shared" si="3"/>
        <v>1626.8799999999999</v>
      </c>
      <c r="G112" s="44"/>
      <c r="H112" s="55"/>
      <c r="I112" s="46"/>
      <c r="J112" s="47">
        <f t="shared" si="4"/>
        <v>0</v>
      </c>
      <c r="K112" s="48"/>
      <c r="L112" s="16"/>
      <c r="M112" s="46"/>
      <c r="N112" s="49">
        <f t="shared" si="5"/>
        <v>0</v>
      </c>
    </row>
    <row r="113" spans="1:14" s="59" customFormat="1" ht="12.75" x14ac:dyDescent="0.2">
      <c r="A113" s="26" t="s">
        <v>121</v>
      </c>
      <c r="B113" s="60" t="s">
        <v>298</v>
      </c>
      <c r="C113" s="14" t="s">
        <v>13</v>
      </c>
      <c r="D113" s="15">
        <v>28</v>
      </c>
      <c r="E113" s="42">
        <v>197.76</v>
      </c>
      <c r="F113" s="43">
        <f t="shared" si="3"/>
        <v>5537.28</v>
      </c>
      <c r="G113" s="44"/>
      <c r="H113" s="55"/>
      <c r="I113" s="46"/>
      <c r="J113" s="47">
        <f t="shared" si="4"/>
        <v>0</v>
      </c>
      <c r="K113" s="48"/>
      <c r="L113" s="16"/>
      <c r="M113" s="46"/>
      <c r="N113" s="49">
        <f t="shared" si="5"/>
        <v>0</v>
      </c>
    </row>
    <row r="114" spans="1:14" s="59" customFormat="1" ht="12.75" x14ac:dyDescent="0.2">
      <c r="A114" s="26" t="s">
        <v>122</v>
      </c>
      <c r="B114" s="60" t="s">
        <v>299</v>
      </c>
      <c r="C114" s="14" t="s">
        <v>13</v>
      </c>
      <c r="D114" s="15">
        <v>46</v>
      </c>
      <c r="E114" s="42">
        <v>16.059999999999999</v>
      </c>
      <c r="F114" s="43">
        <f t="shared" si="3"/>
        <v>738.76</v>
      </c>
      <c r="G114" s="44"/>
      <c r="H114" s="55"/>
      <c r="I114" s="46"/>
      <c r="J114" s="47">
        <f t="shared" si="4"/>
        <v>0</v>
      </c>
      <c r="K114" s="48"/>
      <c r="L114" s="16"/>
      <c r="M114" s="46"/>
      <c r="N114" s="49">
        <f t="shared" si="5"/>
        <v>0</v>
      </c>
    </row>
    <row r="115" spans="1:14" s="59" customFormat="1" ht="12.75" x14ac:dyDescent="0.2">
      <c r="A115" s="26" t="s">
        <v>123</v>
      </c>
      <c r="B115" s="60" t="s">
        <v>300</v>
      </c>
      <c r="C115" s="14" t="s">
        <v>13</v>
      </c>
      <c r="D115" s="15">
        <v>20</v>
      </c>
      <c r="E115" s="42">
        <v>525.87</v>
      </c>
      <c r="F115" s="43">
        <f t="shared" si="3"/>
        <v>10517.4</v>
      </c>
      <c r="G115" s="44"/>
      <c r="H115" s="55"/>
      <c r="I115" s="46"/>
      <c r="J115" s="47">
        <f t="shared" si="4"/>
        <v>0</v>
      </c>
      <c r="K115" s="48"/>
      <c r="L115" s="16"/>
      <c r="M115" s="46"/>
      <c r="N115" s="49">
        <f t="shared" si="5"/>
        <v>0</v>
      </c>
    </row>
    <row r="116" spans="1:14" s="59" customFormat="1" ht="12.75" x14ac:dyDescent="0.2">
      <c r="A116" s="26" t="s">
        <v>124</v>
      </c>
      <c r="B116" s="60" t="s">
        <v>301</v>
      </c>
      <c r="C116" s="14" t="s">
        <v>13</v>
      </c>
      <c r="D116" s="15">
        <v>4</v>
      </c>
      <c r="E116" s="42">
        <v>326.16000000000003</v>
      </c>
      <c r="F116" s="43">
        <f t="shared" si="3"/>
        <v>1304.6400000000001</v>
      </c>
      <c r="G116" s="44"/>
      <c r="H116" s="55"/>
      <c r="I116" s="46"/>
      <c r="J116" s="47">
        <f t="shared" si="4"/>
        <v>0</v>
      </c>
      <c r="K116" s="48"/>
      <c r="L116" s="16"/>
      <c r="M116" s="46"/>
      <c r="N116" s="49">
        <f t="shared" si="5"/>
        <v>0</v>
      </c>
    </row>
    <row r="117" spans="1:14" s="59" customFormat="1" ht="12.75" x14ac:dyDescent="0.2">
      <c r="A117" s="26" t="s">
        <v>125</v>
      </c>
      <c r="B117" s="60" t="s">
        <v>302</v>
      </c>
      <c r="C117" s="14" t="s">
        <v>13</v>
      </c>
      <c r="D117" s="15">
        <v>22</v>
      </c>
      <c r="E117" s="42">
        <v>134.37</v>
      </c>
      <c r="F117" s="43">
        <f t="shared" si="3"/>
        <v>2956.1400000000003</v>
      </c>
      <c r="G117" s="44"/>
      <c r="H117" s="55"/>
      <c r="I117" s="46"/>
      <c r="J117" s="47">
        <f t="shared" si="4"/>
        <v>0</v>
      </c>
      <c r="K117" s="48"/>
      <c r="L117" s="16"/>
      <c r="M117" s="46"/>
      <c r="N117" s="49">
        <f t="shared" si="5"/>
        <v>0</v>
      </c>
    </row>
    <row r="118" spans="1:14" s="59" customFormat="1" ht="12.75" x14ac:dyDescent="0.2">
      <c r="A118" s="26" t="s">
        <v>126</v>
      </c>
      <c r="B118" s="60" t="s">
        <v>303</v>
      </c>
      <c r="C118" s="14" t="s">
        <v>13</v>
      </c>
      <c r="D118" s="15">
        <v>1</v>
      </c>
      <c r="E118" s="42">
        <v>2616.7399999999998</v>
      </c>
      <c r="F118" s="43">
        <f t="shared" si="3"/>
        <v>2616.7399999999998</v>
      </c>
      <c r="G118" s="44"/>
      <c r="H118" s="55"/>
      <c r="I118" s="46"/>
      <c r="J118" s="47">
        <f t="shared" si="4"/>
        <v>0</v>
      </c>
      <c r="K118" s="48"/>
      <c r="L118" s="16"/>
      <c r="M118" s="46"/>
      <c r="N118" s="49">
        <f t="shared" si="5"/>
        <v>0</v>
      </c>
    </row>
    <row r="119" spans="1:14" s="59" customFormat="1" ht="12.75" x14ac:dyDescent="0.2">
      <c r="A119" s="26" t="s">
        <v>127</v>
      </c>
      <c r="B119" s="60" t="s">
        <v>304</v>
      </c>
      <c r="C119" s="14" t="s">
        <v>13</v>
      </c>
      <c r="D119" s="15">
        <v>2</v>
      </c>
      <c r="E119" s="42">
        <v>730.37</v>
      </c>
      <c r="F119" s="43">
        <f t="shared" si="3"/>
        <v>1460.74</v>
      </c>
      <c r="G119" s="44"/>
      <c r="H119" s="55"/>
      <c r="I119" s="46"/>
      <c r="J119" s="47">
        <f t="shared" si="4"/>
        <v>0</v>
      </c>
      <c r="K119" s="48"/>
      <c r="L119" s="16"/>
      <c r="M119" s="46"/>
      <c r="N119" s="49">
        <f t="shared" si="5"/>
        <v>0</v>
      </c>
    </row>
    <row r="120" spans="1:14" s="59" customFormat="1" ht="12.75" x14ac:dyDescent="0.2">
      <c r="A120" s="26" t="s">
        <v>128</v>
      </c>
      <c r="B120" s="60" t="s">
        <v>305</v>
      </c>
      <c r="C120" s="14" t="s">
        <v>13</v>
      </c>
      <c r="D120" s="15">
        <v>16</v>
      </c>
      <c r="E120" s="42">
        <v>275.16000000000003</v>
      </c>
      <c r="F120" s="43">
        <f t="shared" si="3"/>
        <v>4402.5600000000004</v>
      </c>
      <c r="G120" s="44"/>
      <c r="H120" s="55"/>
      <c r="I120" s="46"/>
      <c r="J120" s="47">
        <f t="shared" si="4"/>
        <v>0</v>
      </c>
      <c r="K120" s="48"/>
      <c r="L120" s="16"/>
      <c r="M120" s="46"/>
      <c r="N120" s="49">
        <f t="shared" si="5"/>
        <v>0</v>
      </c>
    </row>
    <row r="121" spans="1:14" s="59" customFormat="1" ht="12.75" x14ac:dyDescent="0.2">
      <c r="A121" s="26" t="s">
        <v>129</v>
      </c>
      <c r="B121" s="61" t="s">
        <v>306</v>
      </c>
      <c r="C121" s="14" t="s">
        <v>13</v>
      </c>
      <c r="D121" s="15">
        <v>2</v>
      </c>
      <c r="E121" s="42">
        <v>772.5</v>
      </c>
      <c r="F121" s="43">
        <f t="shared" si="3"/>
        <v>1545</v>
      </c>
      <c r="G121" s="44"/>
      <c r="H121" s="55"/>
      <c r="I121" s="46"/>
      <c r="J121" s="47">
        <f t="shared" si="4"/>
        <v>0</v>
      </c>
      <c r="K121" s="48"/>
      <c r="L121" s="16"/>
      <c r="M121" s="46"/>
      <c r="N121" s="49">
        <f t="shared" si="5"/>
        <v>0</v>
      </c>
    </row>
    <row r="122" spans="1:14" s="59" customFormat="1" ht="12.75" x14ac:dyDescent="0.2">
      <c r="A122" s="26" t="s">
        <v>129</v>
      </c>
      <c r="B122" s="60" t="s">
        <v>307</v>
      </c>
      <c r="C122" s="14" t="s">
        <v>13</v>
      </c>
      <c r="D122" s="15">
        <v>4</v>
      </c>
      <c r="E122" s="42">
        <v>807.94</v>
      </c>
      <c r="F122" s="43">
        <f t="shared" si="3"/>
        <v>3231.76</v>
      </c>
      <c r="G122" s="44"/>
      <c r="H122" s="55"/>
      <c r="I122" s="46"/>
      <c r="J122" s="47">
        <f t="shared" si="4"/>
        <v>0</v>
      </c>
      <c r="K122" s="48"/>
      <c r="L122" s="16"/>
      <c r="M122" s="46"/>
      <c r="N122" s="49">
        <f t="shared" si="5"/>
        <v>0</v>
      </c>
    </row>
    <row r="123" spans="1:14" s="59" customFormat="1" ht="12.75" x14ac:dyDescent="0.2">
      <c r="A123" s="26" t="s">
        <v>130</v>
      </c>
      <c r="B123" s="60" t="s">
        <v>308</v>
      </c>
      <c r="C123" s="14" t="s">
        <v>13</v>
      </c>
      <c r="D123" s="15">
        <v>35</v>
      </c>
      <c r="E123" s="42">
        <v>16.600000000000001</v>
      </c>
      <c r="F123" s="43">
        <f t="shared" si="3"/>
        <v>581</v>
      </c>
      <c r="G123" s="44"/>
      <c r="H123" s="55"/>
      <c r="I123" s="46"/>
      <c r="J123" s="47">
        <f t="shared" si="4"/>
        <v>0</v>
      </c>
      <c r="K123" s="48"/>
      <c r="L123" s="16"/>
      <c r="M123" s="46"/>
      <c r="N123" s="49">
        <f t="shared" si="5"/>
        <v>0</v>
      </c>
    </row>
    <row r="124" spans="1:14" s="59" customFormat="1" ht="12.75" x14ac:dyDescent="0.2">
      <c r="A124" s="26" t="s">
        <v>131</v>
      </c>
      <c r="B124" s="60" t="s">
        <v>309</v>
      </c>
      <c r="C124" s="14" t="s">
        <v>13</v>
      </c>
      <c r="D124" s="15">
        <v>100</v>
      </c>
      <c r="E124" s="42">
        <v>21.91</v>
      </c>
      <c r="F124" s="43">
        <f t="shared" si="3"/>
        <v>2191</v>
      </c>
      <c r="G124" s="44"/>
      <c r="H124" s="55"/>
      <c r="I124" s="46"/>
      <c r="J124" s="47">
        <f t="shared" si="4"/>
        <v>0</v>
      </c>
      <c r="K124" s="48"/>
      <c r="L124" s="16"/>
      <c r="M124" s="46"/>
      <c r="N124" s="49">
        <f t="shared" si="5"/>
        <v>0</v>
      </c>
    </row>
    <row r="125" spans="1:14" s="59" customFormat="1" ht="12.75" x14ac:dyDescent="0.2">
      <c r="A125" s="26" t="s">
        <v>132</v>
      </c>
      <c r="B125" s="62" t="s">
        <v>310</v>
      </c>
      <c r="C125" s="14" t="s">
        <v>13</v>
      </c>
      <c r="D125" s="15">
        <v>10</v>
      </c>
      <c r="E125" s="42">
        <v>7.88</v>
      </c>
      <c r="F125" s="43">
        <f t="shared" si="3"/>
        <v>78.8</v>
      </c>
      <c r="G125" s="44"/>
      <c r="H125" s="55"/>
      <c r="I125" s="46"/>
      <c r="J125" s="47">
        <f t="shared" si="4"/>
        <v>0</v>
      </c>
      <c r="K125" s="48"/>
      <c r="L125" s="16"/>
      <c r="M125" s="46"/>
      <c r="N125" s="49">
        <f t="shared" si="5"/>
        <v>0</v>
      </c>
    </row>
    <row r="126" spans="1:14" s="59" customFormat="1" ht="12.75" x14ac:dyDescent="0.2">
      <c r="A126" s="26" t="s">
        <v>133</v>
      </c>
      <c r="B126" s="60" t="s">
        <v>311</v>
      </c>
      <c r="C126" s="14" t="s">
        <v>13</v>
      </c>
      <c r="D126" s="15">
        <v>1</v>
      </c>
      <c r="E126" s="42">
        <v>1820.32</v>
      </c>
      <c r="F126" s="43">
        <f t="shared" si="3"/>
        <v>1820.32</v>
      </c>
      <c r="G126" s="44"/>
      <c r="H126" s="55"/>
      <c r="I126" s="46"/>
      <c r="J126" s="47">
        <f t="shared" si="4"/>
        <v>0</v>
      </c>
      <c r="K126" s="48"/>
      <c r="L126" s="16"/>
      <c r="M126" s="46"/>
      <c r="N126" s="49">
        <f t="shared" si="5"/>
        <v>0</v>
      </c>
    </row>
    <row r="127" spans="1:14" s="59" customFormat="1" ht="12.75" x14ac:dyDescent="0.2">
      <c r="A127" s="26" t="s">
        <v>134</v>
      </c>
      <c r="B127" s="60" t="s">
        <v>312</v>
      </c>
      <c r="C127" s="14" t="s">
        <v>13</v>
      </c>
      <c r="D127" s="15">
        <v>1</v>
      </c>
      <c r="E127" s="42">
        <v>1820.32</v>
      </c>
      <c r="F127" s="43">
        <f t="shared" si="3"/>
        <v>1820.32</v>
      </c>
      <c r="G127" s="44"/>
      <c r="H127" s="55"/>
      <c r="I127" s="46"/>
      <c r="J127" s="47">
        <f t="shared" si="4"/>
        <v>0</v>
      </c>
      <c r="K127" s="48"/>
      <c r="L127" s="16"/>
      <c r="M127" s="46"/>
      <c r="N127" s="49">
        <f t="shared" si="5"/>
        <v>0</v>
      </c>
    </row>
    <row r="128" spans="1:14" s="59" customFormat="1" ht="12.75" x14ac:dyDescent="0.2">
      <c r="A128" s="26" t="s">
        <v>135</v>
      </c>
      <c r="B128" s="61" t="s">
        <v>313</v>
      </c>
      <c r="C128" s="14" t="s">
        <v>13</v>
      </c>
      <c r="D128" s="15">
        <v>1</v>
      </c>
      <c r="E128" s="42">
        <v>1550.64</v>
      </c>
      <c r="F128" s="43">
        <f t="shared" si="3"/>
        <v>1550.64</v>
      </c>
      <c r="G128" s="44"/>
      <c r="H128" s="55"/>
      <c r="I128" s="46"/>
      <c r="J128" s="47">
        <f t="shared" si="4"/>
        <v>0</v>
      </c>
      <c r="K128" s="48"/>
      <c r="L128" s="16"/>
      <c r="M128" s="46"/>
      <c r="N128" s="49">
        <f t="shared" si="5"/>
        <v>0</v>
      </c>
    </row>
    <row r="129" spans="1:14" s="59" customFormat="1" ht="12.75" x14ac:dyDescent="0.2">
      <c r="A129" s="26" t="s">
        <v>135</v>
      </c>
      <c r="B129" s="61" t="s">
        <v>314</v>
      </c>
      <c r="C129" s="14" t="s">
        <v>13</v>
      </c>
      <c r="D129" s="15">
        <v>1</v>
      </c>
      <c r="E129" s="42">
        <v>1550.64</v>
      </c>
      <c r="F129" s="43">
        <f t="shared" si="3"/>
        <v>1550.64</v>
      </c>
      <c r="G129" s="44"/>
      <c r="H129" s="55"/>
      <c r="I129" s="46"/>
      <c r="J129" s="47">
        <f t="shared" si="4"/>
        <v>0</v>
      </c>
      <c r="K129" s="48"/>
      <c r="L129" s="16"/>
      <c r="M129" s="46"/>
      <c r="N129" s="49">
        <f t="shared" si="5"/>
        <v>0</v>
      </c>
    </row>
    <row r="130" spans="1:14" s="59" customFormat="1" ht="12.75" x14ac:dyDescent="0.2">
      <c r="A130" s="26" t="s">
        <v>136</v>
      </c>
      <c r="B130" s="61" t="s">
        <v>315</v>
      </c>
      <c r="C130" s="14" t="s">
        <v>13</v>
      </c>
      <c r="D130" s="15">
        <v>8</v>
      </c>
      <c r="E130" s="42">
        <v>483.28</v>
      </c>
      <c r="F130" s="43">
        <f t="shared" si="3"/>
        <v>3866.24</v>
      </c>
      <c r="G130" s="44"/>
      <c r="H130" s="55"/>
      <c r="I130" s="46"/>
      <c r="J130" s="47">
        <f t="shared" si="4"/>
        <v>0</v>
      </c>
      <c r="K130" s="48"/>
      <c r="L130" s="16"/>
      <c r="M130" s="46"/>
      <c r="N130" s="49">
        <f t="shared" si="5"/>
        <v>0</v>
      </c>
    </row>
    <row r="131" spans="1:14" s="59" customFormat="1" ht="12.75" x14ac:dyDescent="0.2">
      <c r="A131" s="26" t="s">
        <v>137</v>
      </c>
      <c r="B131" s="61" t="s">
        <v>316</v>
      </c>
      <c r="C131" s="14" t="s">
        <v>13</v>
      </c>
      <c r="D131" s="15">
        <v>3</v>
      </c>
      <c r="E131" s="42">
        <v>636.55999999999995</v>
      </c>
      <c r="F131" s="43">
        <f t="shared" si="3"/>
        <v>1909.6799999999998</v>
      </c>
      <c r="G131" s="44"/>
      <c r="H131" s="55"/>
      <c r="I131" s="46"/>
      <c r="J131" s="47">
        <f t="shared" si="4"/>
        <v>0</v>
      </c>
      <c r="K131" s="48"/>
      <c r="L131" s="16"/>
      <c r="M131" s="46"/>
      <c r="N131" s="49">
        <f t="shared" si="5"/>
        <v>0</v>
      </c>
    </row>
    <row r="132" spans="1:14" s="59" customFormat="1" ht="12.75" x14ac:dyDescent="0.2">
      <c r="A132" s="26" t="s">
        <v>138</v>
      </c>
      <c r="B132" s="60" t="s">
        <v>317</v>
      </c>
      <c r="C132" s="14" t="s">
        <v>13</v>
      </c>
      <c r="D132" s="15">
        <v>28</v>
      </c>
      <c r="E132" s="42">
        <v>6.57</v>
      </c>
      <c r="F132" s="43">
        <f t="shared" ref="F132:F195" si="6">D132*E132</f>
        <v>183.96</v>
      </c>
      <c r="G132" s="44"/>
      <c r="H132" s="55"/>
      <c r="I132" s="46"/>
      <c r="J132" s="47">
        <f t="shared" si="4"/>
        <v>0</v>
      </c>
      <c r="K132" s="48"/>
      <c r="L132" s="16"/>
      <c r="M132" s="46"/>
      <c r="N132" s="49">
        <f t="shared" si="5"/>
        <v>0</v>
      </c>
    </row>
    <row r="133" spans="1:14" s="59" customFormat="1" ht="12.75" x14ac:dyDescent="0.2">
      <c r="A133" s="26" t="s">
        <v>139</v>
      </c>
      <c r="B133" s="60" t="s">
        <v>318</v>
      </c>
      <c r="C133" s="14" t="s">
        <v>13</v>
      </c>
      <c r="D133" s="15">
        <v>1</v>
      </c>
      <c r="E133" s="42">
        <v>226.98</v>
      </c>
      <c r="F133" s="43">
        <f t="shared" si="6"/>
        <v>226.98</v>
      </c>
      <c r="G133" s="44"/>
      <c r="H133" s="55"/>
      <c r="I133" s="46"/>
      <c r="J133" s="47">
        <f t="shared" si="4"/>
        <v>0</v>
      </c>
      <c r="K133" s="48"/>
      <c r="L133" s="16"/>
      <c r="M133" s="46"/>
      <c r="N133" s="49">
        <f t="shared" si="5"/>
        <v>0</v>
      </c>
    </row>
    <row r="134" spans="1:14" s="59" customFormat="1" ht="12.75" x14ac:dyDescent="0.2">
      <c r="A134" s="26" t="s">
        <v>140</v>
      </c>
      <c r="B134" s="60" t="s">
        <v>319</v>
      </c>
      <c r="C134" s="14" t="s">
        <v>13</v>
      </c>
      <c r="D134" s="15">
        <v>3</v>
      </c>
      <c r="E134" s="42">
        <v>452.37</v>
      </c>
      <c r="F134" s="43">
        <f t="shared" si="6"/>
        <v>1357.1100000000001</v>
      </c>
      <c r="G134" s="44"/>
      <c r="H134" s="55"/>
      <c r="I134" s="46"/>
      <c r="J134" s="47">
        <f t="shared" ref="J134:J197" si="7">I134*D134</f>
        <v>0</v>
      </c>
      <c r="K134" s="48"/>
      <c r="L134" s="16"/>
      <c r="M134" s="46"/>
      <c r="N134" s="49">
        <f t="shared" ref="N134:N197" si="8">M134*D134</f>
        <v>0</v>
      </c>
    </row>
    <row r="135" spans="1:14" s="59" customFormat="1" ht="12.75" x14ac:dyDescent="0.2">
      <c r="A135" s="26" t="s">
        <v>140</v>
      </c>
      <c r="B135" s="60" t="s">
        <v>320</v>
      </c>
      <c r="C135" s="14" t="s">
        <v>13</v>
      </c>
      <c r="D135" s="15">
        <v>1</v>
      </c>
      <c r="E135" s="42">
        <v>268.55</v>
      </c>
      <c r="F135" s="43">
        <f t="shared" si="6"/>
        <v>268.55</v>
      </c>
      <c r="G135" s="44"/>
      <c r="H135" s="55"/>
      <c r="I135" s="46"/>
      <c r="J135" s="47">
        <f t="shared" si="7"/>
        <v>0</v>
      </c>
      <c r="K135" s="48"/>
      <c r="L135" s="16"/>
      <c r="M135" s="46"/>
      <c r="N135" s="49">
        <f t="shared" si="8"/>
        <v>0</v>
      </c>
    </row>
    <row r="136" spans="1:14" s="59" customFormat="1" ht="12.75" x14ac:dyDescent="0.2">
      <c r="A136" s="26" t="s">
        <v>141</v>
      </c>
      <c r="B136" s="60" t="s">
        <v>321</v>
      </c>
      <c r="C136" s="14" t="s">
        <v>13</v>
      </c>
      <c r="D136" s="15">
        <v>20</v>
      </c>
      <c r="E136" s="42">
        <v>1074.47</v>
      </c>
      <c r="F136" s="43">
        <f t="shared" si="6"/>
        <v>21489.4</v>
      </c>
      <c r="G136" s="44"/>
      <c r="H136" s="55"/>
      <c r="I136" s="46"/>
      <c r="J136" s="47">
        <f t="shared" si="7"/>
        <v>0</v>
      </c>
      <c r="K136" s="48"/>
      <c r="L136" s="16"/>
      <c r="M136" s="46"/>
      <c r="N136" s="49">
        <f t="shared" si="8"/>
        <v>0</v>
      </c>
    </row>
    <row r="137" spans="1:14" s="59" customFormat="1" ht="12.75" x14ac:dyDescent="0.2">
      <c r="A137" s="26" t="s">
        <v>142</v>
      </c>
      <c r="B137" s="60" t="s">
        <v>322</v>
      </c>
      <c r="C137" s="14" t="s">
        <v>13</v>
      </c>
      <c r="D137" s="15">
        <v>20</v>
      </c>
      <c r="E137" s="42">
        <v>978.6</v>
      </c>
      <c r="F137" s="43">
        <f t="shared" si="6"/>
        <v>19572</v>
      </c>
      <c r="G137" s="44"/>
      <c r="H137" s="55"/>
      <c r="I137" s="46"/>
      <c r="J137" s="47">
        <f t="shared" si="7"/>
        <v>0</v>
      </c>
      <c r="K137" s="48"/>
      <c r="L137" s="16"/>
      <c r="M137" s="46"/>
      <c r="N137" s="49">
        <f t="shared" si="8"/>
        <v>0</v>
      </c>
    </row>
    <row r="138" spans="1:14" s="59" customFormat="1" ht="12.75" x14ac:dyDescent="0.2">
      <c r="A138" s="26" t="s">
        <v>143</v>
      </c>
      <c r="B138" s="60" t="s">
        <v>323</v>
      </c>
      <c r="C138" s="14" t="s">
        <v>13</v>
      </c>
      <c r="D138" s="15">
        <v>2</v>
      </c>
      <c r="E138" s="42">
        <v>437.1</v>
      </c>
      <c r="F138" s="43">
        <f t="shared" si="6"/>
        <v>874.2</v>
      </c>
      <c r="G138" s="44"/>
      <c r="H138" s="55"/>
      <c r="I138" s="46"/>
      <c r="J138" s="47">
        <f t="shared" si="7"/>
        <v>0</v>
      </c>
      <c r="K138" s="48"/>
      <c r="L138" s="16"/>
      <c r="M138" s="46"/>
      <c r="N138" s="49">
        <f t="shared" si="8"/>
        <v>0</v>
      </c>
    </row>
    <row r="139" spans="1:14" s="59" customFormat="1" ht="12.75" x14ac:dyDescent="0.2">
      <c r="A139" s="26" t="s">
        <v>143</v>
      </c>
      <c r="B139" s="60" t="s">
        <v>324</v>
      </c>
      <c r="C139" s="14" t="s">
        <v>13</v>
      </c>
      <c r="D139" s="15">
        <v>1</v>
      </c>
      <c r="E139" s="42">
        <v>612.39</v>
      </c>
      <c r="F139" s="43">
        <f t="shared" si="6"/>
        <v>612.39</v>
      </c>
      <c r="G139" s="44"/>
      <c r="H139" s="55"/>
      <c r="I139" s="46"/>
      <c r="J139" s="47">
        <f t="shared" si="7"/>
        <v>0</v>
      </c>
      <c r="K139" s="48"/>
      <c r="L139" s="16"/>
      <c r="M139" s="46"/>
      <c r="N139" s="49">
        <f t="shared" si="8"/>
        <v>0</v>
      </c>
    </row>
    <row r="140" spans="1:14" s="59" customFormat="1" ht="12.75" x14ac:dyDescent="0.2">
      <c r="A140" s="26" t="s">
        <v>144</v>
      </c>
      <c r="B140" s="60" t="s">
        <v>325</v>
      </c>
      <c r="C140" s="14" t="s">
        <v>13</v>
      </c>
      <c r="D140" s="15">
        <v>1</v>
      </c>
      <c r="E140" s="42">
        <v>599.96</v>
      </c>
      <c r="F140" s="43">
        <f t="shared" si="6"/>
        <v>599.96</v>
      </c>
      <c r="G140" s="44"/>
      <c r="H140" s="55"/>
      <c r="I140" s="46"/>
      <c r="J140" s="47">
        <f t="shared" si="7"/>
        <v>0</v>
      </c>
      <c r="K140" s="48"/>
      <c r="L140" s="16"/>
      <c r="M140" s="46"/>
      <c r="N140" s="49">
        <f t="shared" si="8"/>
        <v>0</v>
      </c>
    </row>
    <row r="141" spans="1:14" s="59" customFormat="1" ht="12.75" x14ac:dyDescent="0.2">
      <c r="A141" s="26" t="s">
        <v>145</v>
      </c>
      <c r="B141" s="61" t="s">
        <v>326</v>
      </c>
      <c r="C141" s="14" t="s">
        <v>13</v>
      </c>
      <c r="D141" s="15">
        <v>20</v>
      </c>
      <c r="E141" s="42">
        <v>11.75</v>
      </c>
      <c r="F141" s="43">
        <f t="shared" si="6"/>
        <v>235</v>
      </c>
      <c r="G141" s="44"/>
      <c r="H141" s="55"/>
      <c r="I141" s="46"/>
      <c r="J141" s="47">
        <f t="shared" si="7"/>
        <v>0</v>
      </c>
      <c r="K141" s="48"/>
      <c r="L141" s="16"/>
      <c r="M141" s="46"/>
      <c r="N141" s="49">
        <f t="shared" si="8"/>
        <v>0</v>
      </c>
    </row>
    <row r="142" spans="1:14" s="59" customFormat="1" ht="12.75" x14ac:dyDescent="0.2">
      <c r="A142" s="26" t="s">
        <v>146</v>
      </c>
      <c r="B142" s="60" t="s">
        <v>327</v>
      </c>
      <c r="C142" s="14" t="s">
        <v>13</v>
      </c>
      <c r="D142" s="15">
        <v>3</v>
      </c>
      <c r="E142" s="42">
        <v>230.35</v>
      </c>
      <c r="F142" s="43">
        <f t="shared" si="6"/>
        <v>691.05</v>
      </c>
      <c r="G142" s="44"/>
      <c r="H142" s="55"/>
      <c r="I142" s="46"/>
      <c r="J142" s="47">
        <f t="shared" si="7"/>
        <v>0</v>
      </c>
      <c r="K142" s="48"/>
      <c r="L142" s="16"/>
      <c r="M142" s="46"/>
      <c r="N142" s="49">
        <f t="shared" si="8"/>
        <v>0</v>
      </c>
    </row>
    <row r="143" spans="1:14" s="59" customFormat="1" ht="12.75" x14ac:dyDescent="0.2">
      <c r="A143" s="26" t="s">
        <v>147</v>
      </c>
      <c r="B143" s="60" t="s">
        <v>328</v>
      </c>
      <c r="C143" s="14" t="s">
        <v>13</v>
      </c>
      <c r="D143" s="15">
        <v>20</v>
      </c>
      <c r="E143" s="42">
        <v>468.65</v>
      </c>
      <c r="F143" s="43">
        <f t="shared" si="6"/>
        <v>9373</v>
      </c>
      <c r="G143" s="44"/>
      <c r="H143" s="55"/>
      <c r="I143" s="46"/>
      <c r="J143" s="47">
        <f t="shared" si="7"/>
        <v>0</v>
      </c>
      <c r="K143" s="48"/>
      <c r="L143" s="16"/>
      <c r="M143" s="46"/>
      <c r="N143" s="49">
        <f t="shared" si="8"/>
        <v>0</v>
      </c>
    </row>
    <row r="144" spans="1:14" s="59" customFormat="1" ht="12.75" x14ac:dyDescent="0.2">
      <c r="A144" s="26" t="s">
        <v>148</v>
      </c>
      <c r="B144" s="60" t="s">
        <v>329</v>
      </c>
      <c r="C144" s="14" t="s">
        <v>13</v>
      </c>
      <c r="D144" s="15">
        <v>4</v>
      </c>
      <c r="E144" s="42">
        <v>6.79</v>
      </c>
      <c r="F144" s="43">
        <f t="shared" si="6"/>
        <v>27.16</v>
      </c>
      <c r="G144" s="44"/>
      <c r="H144" s="55"/>
      <c r="I144" s="46"/>
      <c r="J144" s="47">
        <f t="shared" si="7"/>
        <v>0</v>
      </c>
      <c r="K144" s="48"/>
      <c r="L144" s="16"/>
      <c r="M144" s="46"/>
      <c r="N144" s="49">
        <f t="shared" si="8"/>
        <v>0</v>
      </c>
    </row>
    <row r="145" spans="1:14" s="59" customFormat="1" ht="12.75" x14ac:dyDescent="0.2">
      <c r="A145" s="26" t="s">
        <v>149</v>
      </c>
      <c r="B145" s="61" t="s">
        <v>330</v>
      </c>
      <c r="C145" s="14" t="s">
        <v>13</v>
      </c>
      <c r="D145" s="15">
        <v>35</v>
      </c>
      <c r="E145" s="42">
        <v>11.91</v>
      </c>
      <c r="F145" s="43">
        <f t="shared" si="6"/>
        <v>416.85</v>
      </c>
      <c r="G145" s="44"/>
      <c r="H145" s="55"/>
      <c r="I145" s="46"/>
      <c r="J145" s="47">
        <f t="shared" si="7"/>
        <v>0</v>
      </c>
      <c r="K145" s="48"/>
      <c r="L145" s="16"/>
      <c r="M145" s="46"/>
      <c r="N145" s="49">
        <f t="shared" si="8"/>
        <v>0</v>
      </c>
    </row>
    <row r="146" spans="1:14" s="59" customFormat="1" ht="12.75" x14ac:dyDescent="0.2">
      <c r="A146" s="26" t="s">
        <v>150</v>
      </c>
      <c r="B146" s="61" t="s">
        <v>331</v>
      </c>
      <c r="C146" s="14" t="s">
        <v>13</v>
      </c>
      <c r="D146" s="15">
        <v>2</v>
      </c>
      <c r="E146" s="42">
        <v>3324.88</v>
      </c>
      <c r="F146" s="43">
        <f t="shared" si="6"/>
        <v>6649.76</v>
      </c>
      <c r="G146" s="44"/>
      <c r="H146" s="55"/>
      <c r="I146" s="46"/>
      <c r="J146" s="47">
        <f t="shared" si="7"/>
        <v>0</v>
      </c>
      <c r="K146" s="48"/>
      <c r="L146" s="16"/>
      <c r="M146" s="46"/>
      <c r="N146" s="49">
        <f t="shared" si="8"/>
        <v>0</v>
      </c>
    </row>
    <row r="147" spans="1:14" s="59" customFormat="1" ht="12.75" x14ac:dyDescent="0.2">
      <c r="A147" s="26" t="s">
        <v>150</v>
      </c>
      <c r="B147" s="60" t="s">
        <v>332</v>
      </c>
      <c r="C147" s="14" t="s">
        <v>13</v>
      </c>
      <c r="D147" s="15">
        <v>20</v>
      </c>
      <c r="E147" s="42">
        <v>792.17</v>
      </c>
      <c r="F147" s="43">
        <f t="shared" si="6"/>
        <v>15843.4</v>
      </c>
      <c r="G147" s="44"/>
      <c r="H147" s="55"/>
      <c r="I147" s="46"/>
      <c r="J147" s="47">
        <f t="shared" si="7"/>
        <v>0</v>
      </c>
      <c r="K147" s="48"/>
      <c r="L147" s="16"/>
      <c r="M147" s="46"/>
      <c r="N147" s="49">
        <f t="shared" si="8"/>
        <v>0</v>
      </c>
    </row>
    <row r="148" spans="1:14" s="59" customFormat="1" ht="12.75" x14ac:dyDescent="0.2">
      <c r="A148" s="26" t="s">
        <v>151</v>
      </c>
      <c r="B148" s="60" t="s">
        <v>333</v>
      </c>
      <c r="C148" s="14" t="s">
        <v>13</v>
      </c>
      <c r="D148" s="15">
        <v>70</v>
      </c>
      <c r="E148" s="42">
        <v>88.25</v>
      </c>
      <c r="F148" s="43">
        <f t="shared" si="6"/>
        <v>6177.5</v>
      </c>
      <c r="G148" s="44"/>
      <c r="H148" s="55"/>
      <c r="I148" s="46"/>
      <c r="J148" s="47">
        <f t="shared" si="7"/>
        <v>0</v>
      </c>
      <c r="K148" s="48"/>
      <c r="L148" s="16"/>
      <c r="M148" s="46"/>
      <c r="N148" s="49">
        <f t="shared" si="8"/>
        <v>0</v>
      </c>
    </row>
    <row r="149" spans="1:14" s="59" customFormat="1" ht="12.75" x14ac:dyDescent="0.2">
      <c r="A149" s="26" t="s">
        <v>152</v>
      </c>
      <c r="B149" s="60" t="s">
        <v>334</v>
      </c>
      <c r="C149" s="14" t="s">
        <v>13</v>
      </c>
      <c r="D149" s="15">
        <v>35</v>
      </c>
      <c r="E149" s="42">
        <v>198.44</v>
      </c>
      <c r="F149" s="43">
        <f t="shared" si="6"/>
        <v>6945.4</v>
      </c>
      <c r="G149" s="44"/>
      <c r="H149" s="55"/>
      <c r="I149" s="46"/>
      <c r="J149" s="47">
        <f t="shared" si="7"/>
        <v>0</v>
      </c>
      <c r="K149" s="48"/>
      <c r="L149" s="16"/>
      <c r="M149" s="46"/>
      <c r="N149" s="49">
        <f t="shared" si="8"/>
        <v>0</v>
      </c>
    </row>
    <row r="150" spans="1:14" s="59" customFormat="1" ht="12.75" x14ac:dyDescent="0.2">
      <c r="A150" s="26" t="s">
        <v>153</v>
      </c>
      <c r="B150" s="60" t="s">
        <v>335</v>
      </c>
      <c r="C150" s="14" t="s">
        <v>13</v>
      </c>
      <c r="D150" s="15">
        <v>1</v>
      </c>
      <c r="E150" s="42">
        <v>9.2799999999999994</v>
      </c>
      <c r="F150" s="43">
        <f t="shared" si="6"/>
        <v>9.2799999999999994</v>
      </c>
      <c r="G150" s="44"/>
      <c r="H150" s="55"/>
      <c r="I150" s="46"/>
      <c r="J150" s="47">
        <f t="shared" si="7"/>
        <v>0</v>
      </c>
      <c r="K150" s="48"/>
      <c r="L150" s="16"/>
      <c r="M150" s="46"/>
      <c r="N150" s="49">
        <f t="shared" si="8"/>
        <v>0</v>
      </c>
    </row>
    <row r="151" spans="1:14" s="59" customFormat="1" ht="12.75" x14ac:dyDescent="0.2">
      <c r="A151" s="26" t="s">
        <v>154</v>
      </c>
      <c r="B151" s="60" t="s">
        <v>336</v>
      </c>
      <c r="C151" s="14" t="s">
        <v>13</v>
      </c>
      <c r="D151" s="15">
        <v>100</v>
      </c>
      <c r="E151" s="42">
        <v>15.12</v>
      </c>
      <c r="F151" s="43">
        <f t="shared" si="6"/>
        <v>1512</v>
      </c>
      <c r="G151" s="44"/>
      <c r="H151" s="55"/>
      <c r="I151" s="46"/>
      <c r="J151" s="47">
        <f t="shared" si="7"/>
        <v>0</v>
      </c>
      <c r="K151" s="48"/>
      <c r="L151" s="16"/>
      <c r="M151" s="46"/>
      <c r="N151" s="49">
        <f t="shared" si="8"/>
        <v>0</v>
      </c>
    </row>
    <row r="152" spans="1:14" s="59" customFormat="1" ht="12.75" x14ac:dyDescent="0.2">
      <c r="A152" s="26" t="s">
        <v>154</v>
      </c>
      <c r="B152" s="60" t="s">
        <v>337</v>
      </c>
      <c r="C152" s="14" t="s">
        <v>13</v>
      </c>
      <c r="D152" s="15">
        <v>100</v>
      </c>
      <c r="E152" s="42">
        <v>0.83</v>
      </c>
      <c r="F152" s="43">
        <f t="shared" si="6"/>
        <v>83</v>
      </c>
      <c r="G152" s="44"/>
      <c r="H152" s="55"/>
      <c r="I152" s="46"/>
      <c r="J152" s="47">
        <f t="shared" si="7"/>
        <v>0</v>
      </c>
      <c r="K152" s="48"/>
      <c r="L152" s="16"/>
      <c r="M152" s="46"/>
      <c r="N152" s="49">
        <f t="shared" si="8"/>
        <v>0</v>
      </c>
    </row>
    <row r="153" spans="1:14" s="59" customFormat="1" ht="12.75" x14ac:dyDescent="0.2">
      <c r="A153" s="26" t="s">
        <v>155</v>
      </c>
      <c r="B153" s="60" t="s">
        <v>338</v>
      </c>
      <c r="C153" s="14" t="s">
        <v>13</v>
      </c>
      <c r="D153" s="15">
        <v>100</v>
      </c>
      <c r="E153" s="42">
        <v>1.93</v>
      </c>
      <c r="F153" s="43">
        <f t="shared" si="6"/>
        <v>193</v>
      </c>
      <c r="G153" s="44"/>
      <c r="H153" s="55"/>
      <c r="I153" s="46"/>
      <c r="J153" s="47">
        <f t="shared" si="7"/>
        <v>0</v>
      </c>
      <c r="K153" s="48"/>
      <c r="L153" s="16"/>
      <c r="M153" s="46"/>
      <c r="N153" s="49">
        <f t="shared" si="8"/>
        <v>0</v>
      </c>
    </row>
    <row r="154" spans="1:14" s="59" customFormat="1" ht="12.75" x14ac:dyDescent="0.2">
      <c r="A154" s="26" t="s">
        <v>156</v>
      </c>
      <c r="B154" s="61" t="s">
        <v>339</v>
      </c>
      <c r="C154" s="14" t="s">
        <v>13</v>
      </c>
      <c r="D154" s="15">
        <v>100</v>
      </c>
      <c r="E154" s="42">
        <v>0.23</v>
      </c>
      <c r="F154" s="43">
        <f t="shared" si="6"/>
        <v>23</v>
      </c>
      <c r="G154" s="44"/>
      <c r="H154" s="55"/>
      <c r="I154" s="46"/>
      <c r="J154" s="47">
        <f t="shared" si="7"/>
        <v>0</v>
      </c>
      <c r="K154" s="48"/>
      <c r="L154" s="16"/>
      <c r="M154" s="46"/>
      <c r="N154" s="49">
        <f t="shared" si="8"/>
        <v>0</v>
      </c>
    </row>
    <row r="155" spans="1:14" s="59" customFormat="1" ht="12.75" x14ac:dyDescent="0.2">
      <c r="A155" s="26" t="s">
        <v>157</v>
      </c>
      <c r="B155" s="60" t="s">
        <v>340</v>
      </c>
      <c r="C155" s="14" t="s">
        <v>13</v>
      </c>
      <c r="D155" s="15">
        <v>37</v>
      </c>
      <c r="E155" s="42">
        <v>61.8</v>
      </c>
      <c r="F155" s="43">
        <f t="shared" si="6"/>
        <v>2286.6</v>
      </c>
      <c r="G155" s="44"/>
      <c r="H155" s="55"/>
      <c r="I155" s="46"/>
      <c r="J155" s="47">
        <f t="shared" si="7"/>
        <v>0</v>
      </c>
      <c r="K155" s="48"/>
      <c r="L155" s="16"/>
      <c r="M155" s="46"/>
      <c r="N155" s="49">
        <f t="shared" si="8"/>
        <v>0</v>
      </c>
    </row>
    <row r="156" spans="1:14" s="59" customFormat="1" ht="12.75" x14ac:dyDescent="0.2">
      <c r="A156" s="26" t="s">
        <v>158</v>
      </c>
      <c r="B156" s="60" t="s">
        <v>341</v>
      </c>
      <c r="C156" s="14" t="s">
        <v>13</v>
      </c>
      <c r="D156" s="15">
        <v>30</v>
      </c>
      <c r="E156" s="42">
        <v>371.39</v>
      </c>
      <c r="F156" s="43">
        <f t="shared" si="6"/>
        <v>11141.699999999999</v>
      </c>
      <c r="G156" s="44"/>
      <c r="H156" s="55"/>
      <c r="I156" s="46"/>
      <c r="J156" s="47">
        <f t="shared" si="7"/>
        <v>0</v>
      </c>
      <c r="K156" s="48"/>
      <c r="L156" s="16"/>
      <c r="M156" s="46"/>
      <c r="N156" s="49">
        <f t="shared" si="8"/>
        <v>0</v>
      </c>
    </row>
    <row r="157" spans="1:14" s="59" customFormat="1" ht="12.75" x14ac:dyDescent="0.2">
      <c r="A157" s="26" t="s">
        <v>159</v>
      </c>
      <c r="B157" s="60" t="s">
        <v>342</v>
      </c>
      <c r="C157" s="14" t="s">
        <v>13</v>
      </c>
      <c r="D157" s="15">
        <v>6</v>
      </c>
      <c r="E157" s="42">
        <v>772.5</v>
      </c>
      <c r="F157" s="43">
        <f t="shared" si="6"/>
        <v>4635</v>
      </c>
      <c r="G157" s="44"/>
      <c r="H157" s="55"/>
      <c r="I157" s="46"/>
      <c r="J157" s="47">
        <f t="shared" si="7"/>
        <v>0</v>
      </c>
      <c r="K157" s="48"/>
      <c r="L157" s="16"/>
      <c r="M157" s="46"/>
      <c r="N157" s="49">
        <f t="shared" si="8"/>
        <v>0</v>
      </c>
    </row>
    <row r="158" spans="1:14" s="59" customFormat="1" ht="12.75" x14ac:dyDescent="0.2">
      <c r="A158" s="26" t="s">
        <v>160</v>
      </c>
      <c r="B158" s="60" t="s">
        <v>343</v>
      </c>
      <c r="C158" s="14" t="s">
        <v>13</v>
      </c>
      <c r="D158" s="15">
        <v>4</v>
      </c>
      <c r="E158" s="42">
        <v>271.06</v>
      </c>
      <c r="F158" s="43">
        <f t="shared" si="6"/>
        <v>1084.24</v>
      </c>
      <c r="G158" s="44"/>
      <c r="H158" s="55"/>
      <c r="I158" s="46"/>
      <c r="J158" s="47">
        <f t="shared" si="7"/>
        <v>0</v>
      </c>
      <c r="K158" s="48"/>
      <c r="L158" s="16"/>
      <c r="M158" s="46"/>
      <c r="N158" s="49">
        <f t="shared" si="8"/>
        <v>0</v>
      </c>
    </row>
    <row r="159" spans="1:14" s="59" customFormat="1" ht="12.75" x14ac:dyDescent="0.2">
      <c r="A159" s="26" t="s">
        <v>161</v>
      </c>
      <c r="B159" s="62" t="s">
        <v>344</v>
      </c>
      <c r="C159" s="14" t="s">
        <v>13</v>
      </c>
      <c r="D159" s="15">
        <v>10</v>
      </c>
      <c r="E159" s="42">
        <v>6.56</v>
      </c>
      <c r="F159" s="43">
        <f t="shared" si="6"/>
        <v>65.599999999999994</v>
      </c>
      <c r="G159" s="44"/>
      <c r="H159" s="55"/>
      <c r="I159" s="46"/>
      <c r="J159" s="47">
        <f t="shared" si="7"/>
        <v>0</v>
      </c>
      <c r="K159" s="48"/>
      <c r="L159" s="16"/>
      <c r="M159" s="46"/>
      <c r="N159" s="49">
        <f t="shared" si="8"/>
        <v>0</v>
      </c>
    </row>
    <row r="160" spans="1:14" s="59" customFormat="1" ht="12.75" x14ac:dyDescent="0.2">
      <c r="A160" s="26" t="s">
        <v>162</v>
      </c>
      <c r="B160" s="63" t="s">
        <v>345</v>
      </c>
      <c r="C160" s="14" t="s">
        <v>13</v>
      </c>
      <c r="D160" s="15">
        <v>48</v>
      </c>
      <c r="E160" s="42">
        <v>23.49</v>
      </c>
      <c r="F160" s="43">
        <f t="shared" si="6"/>
        <v>1127.52</v>
      </c>
      <c r="G160" s="44"/>
      <c r="H160" s="55"/>
      <c r="I160" s="46"/>
      <c r="J160" s="47">
        <f t="shared" si="7"/>
        <v>0</v>
      </c>
      <c r="K160" s="48"/>
      <c r="L160" s="16"/>
      <c r="M160" s="46"/>
      <c r="N160" s="49">
        <f t="shared" si="8"/>
        <v>0</v>
      </c>
    </row>
    <row r="161" spans="1:14" s="59" customFormat="1" ht="12.75" x14ac:dyDescent="0.2">
      <c r="A161" s="26" t="s">
        <v>163</v>
      </c>
      <c r="B161" s="60" t="s">
        <v>346</v>
      </c>
      <c r="C161" s="14" t="s">
        <v>13</v>
      </c>
      <c r="D161" s="15">
        <v>25</v>
      </c>
      <c r="E161" s="42">
        <v>169.28</v>
      </c>
      <c r="F161" s="43">
        <f t="shared" si="6"/>
        <v>4232</v>
      </c>
      <c r="G161" s="44"/>
      <c r="H161" s="55"/>
      <c r="I161" s="46"/>
      <c r="J161" s="47">
        <f t="shared" si="7"/>
        <v>0</v>
      </c>
      <c r="K161" s="48"/>
      <c r="L161" s="16"/>
      <c r="M161" s="46"/>
      <c r="N161" s="49">
        <f t="shared" si="8"/>
        <v>0</v>
      </c>
    </row>
    <row r="162" spans="1:14" s="59" customFormat="1" ht="12.75" x14ac:dyDescent="0.2">
      <c r="A162" s="26" t="s">
        <v>164</v>
      </c>
      <c r="B162" s="60" t="s">
        <v>347</v>
      </c>
      <c r="C162" s="14" t="s">
        <v>13</v>
      </c>
      <c r="D162" s="15">
        <v>1</v>
      </c>
      <c r="E162" s="42">
        <v>60.13</v>
      </c>
      <c r="F162" s="43">
        <f t="shared" si="6"/>
        <v>60.13</v>
      </c>
      <c r="G162" s="44"/>
      <c r="H162" s="55"/>
      <c r="I162" s="46"/>
      <c r="J162" s="47">
        <f t="shared" si="7"/>
        <v>0</v>
      </c>
      <c r="K162" s="48"/>
      <c r="L162" s="16"/>
      <c r="M162" s="46"/>
      <c r="N162" s="49">
        <f t="shared" si="8"/>
        <v>0</v>
      </c>
    </row>
    <row r="163" spans="1:14" s="59" customFormat="1" ht="12.75" x14ac:dyDescent="0.2">
      <c r="A163" s="26" t="s">
        <v>165</v>
      </c>
      <c r="B163" s="61" t="s">
        <v>348</v>
      </c>
      <c r="C163" s="14" t="s">
        <v>13</v>
      </c>
      <c r="D163" s="15">
        <v>20</v>
      </c>
      <c r="E163" s="42">
        <v>205.62</v>
      </c>
      <c r="F163" s="43">
        <f t="shared" si="6"/>
        <v>4112.3999999999996</v>
      </c>
      <c r="G163" s="44"/>
      <c r="H163" s="55"/>
      <c r="I163" s="46"/>
      <c r="J163" s="47">
        <f t="shared" si="7"/>
        <v>0</v>
      </c>
      <c r="K163" s="48"/>
      <c r="L163" s="16"/>
      <c r="M163" s="46"/>
      <c r="N163" s="49">
        <f t="shared" si="8"/>
        <v>0</v>
      </c>
    </row>
    <row r="164" spans="1:14" s="59" customFormat="1" ht="12.75" x14ac:dyDescent="0.2">
      <c r="A164" s="26" t="s">
        <v>166</v>
      </c>
      <c r="B164" s="60" t="s">
        <v>349</v>
      </c>
      <c r="C164" s="14" t="s">
        <v>13</v>
      </c>
      <c r="D164" s="15">
        <v>35</v>
      </c>
      <c r="E164" s="42">
        <v>268.14999999999998</v>
      </c>
      <c r="F164" s="43">
        <f t="shared" si="6"/>
        <v>9385.25</v>
      </c>
      <c r="G164" s="44"/>
      <c r="H164" s="55"/>
      <c r="I164" s="46"/>
      <c r="J164" s="47">
        <f t="shared" si="7"/>
        <v>0</v>
      </c>
      <c r="K164" s="48"/>
      <c r="L164" s="16"/>
      <c r="M164" s="46"/>
      <c r="N164" s="49">
        <f t="shared" si="8"/>
        <v>0</v>
      </c>
    </row>
    <row r="165" spans="1:14" s="59" customFormat="1" ht="12.75" x14ac:dyDescent="0.2">
      <c r="A165" s="26" t="s">
        <v>167</v>
      </c>
      <c r="B165" s="60" t="s">
        <v>350</v>
      </c>
      <c r="C165" s="14" t="s">
        <v>13</v>
      </c>
      <c r="D165" s="15">
        <v>30</v>
      </c>
      <c r="E165" s="42">
        <v>78.66</v>
      </c>
      <c r="F165" s="43">
        <f t="shared" si="6"/>
        <v>2359.7999999999997</v>
      </c>
      <c r="G165" s="44"/>
      <c r="H165" s="55"/>
      <c r="I165" s="46"/>
      <c r="J165" s="47">
        <f t="shared" si="7"/>
        <v>0</v>
      </c>
      <c r="K165" s="48"/>
      <c r="L165" s="16"/>
      <c r="M165" s="46"/>
      <c r="N165" s="49">
        <f t="shared" si="8"/>
        <v>0</v>
      </c>
    </row>
    <row r="166" spans="1:14" s="59" customFormat="1" ht="12.75" x14ac:dyDescent="0.2">
      <c r="A166" s="26" t="s">
        <v>168</v>
      </c>
      <c r="B166" s="61" t="s">
        <v>351</v>
      </c>
      <c r="C166" s="14" t="s">
        <v>13</v>
      </c>
      <c r="D166" s="15">
        <v>8</v>
      </c>
      <c r="E166" s="42">
        <v>1061.8499999999999</v>
      </c>
      <c r="F166" s="43">
        <f t="shared" si="6"/>
        <v>8494.7999999999993</v>
      </c>
      <c r="G166" s="44"/>
      <c r="H166" s="55"/>
      <c r="I166" s="46"/>
      <c r="J166" s="47">
        <f t="shared" si="7"/>
        <v>0</v>
      </c>
      <c r="K166" s="48"/>
      <c r="L166" s="16"/>
      <c r="M166" s="46"/>
      <c r="N166" s="49">
        <f t="shared" si="8"/>
        <v>0</v>
      </c>
    </row>
    <row r="167" spans="1:14" s="59" customFormat="1" ht="12.75" x14ac:dyDescent="0.2">
      <c r="A167" s="26" t="s">
        <v>169</v>
      </c>
      <c r="B167" s="60" t="s">
        <v>352</v>
      </c>
      <c r="C167" s="14" t="s">
        <v>13</v>
      </c>
      <c r="D167" s="15">
        <v>100</v>
      </c>
      <c r="E167" s="42">
        <v>15.63</v>
      </c>
      <c r="F167" s="43">
        <f t="shared" si="6"/>
        <v>1563</v>
      </c>
      <c r="G167" s="44"/>
      <c r="H167" s="55"/>
      <c r="I167" s="46"/>
      <c r="J167" s="47">
        <f t="shared" si="7"/>
        <v>0</v>
      </c>
      <c r="K167" s="48"/>
      <c r="L167" s="16"/>
      <c r="M167" s="46"/>
      <c r="N167" s="49">
        <f t="shared" si="8"/>
        <v>0</v>
      </c>
    </row>
    <row r="168" spans="1:14" s="59" customFormat="1" ht="12.75" x14ac:dyDescent="0.2">
      <c r="A168" s="26" t="s">
        <v>169</v>
      </c>
      <c r="B168" s="60" t="s">
        <v>353</v>
      </c>
      <c r="C168" s="14" t="s">
        <v>13</v>
      </c>
      <c r="D168" s="15">
        <v>10</v>
      </c>
      <c r="E168" s="42">
        <v>77.52</v>
      </c>
      <c r="F168" s="43">
        <f t="shared" si="6"/>
        <v>775.19999999999993</v>
      </c>
      <c r="G168" s="44"/>
      <c r="H168" s="55"/>
      <c r="I168" s="46"/>
      <c r="J168" s="47">
        <f t="shared" si="7"/>
        <v>0</v>
      </c>
      <c r="K168" s="48"/>
      <c r="L168" s="16"/>
      <c r="M168" s="46"/>
      <c r="N168" s="49">
        <f t="shared" si="8"/>
        <v>0</v>
      </c>
    </row>
    <row r="169" spans="1:14" s="59" customFormat="1" ht="12.75" x14ac:dyDescent="0.2">
      <c r="A169" s="26" t="s">
        <v>169</v>
      </c>
      <c r="B169" s="60" t="s">
        <v>354</v>
      </c>
      <c r="C169" s="14" t="s">
        <v>13</v>
      </c>
      <c r="D169" s="15">
        <v>12</v>
      </c>
      <c r="E169" s="42">
        <v>87.08</v>
      </c>
      <c r="F169" s="43">
        <f t="shared" si="6"/>
        <v>1044.96</v>
      </c>
      <c r="G169" s="44"/>
      <c r="H169" s="55"/>
      <c r="I169" s="46"/>
      <c r="J169" s="47">
        <f t="shared" si="7"/>
        <v>0</v>
      </c>
      <c r="K169" s="48"/>
      <c r="L169" s="16"/>
      <c r="M169" s="46"/>
      <c r="N169" s="49">
        <f t="shared" si="8"/>
        <v>0</v>
      </c>
    </row>
    <row r="170" spans="1:14" s="59" customFormat="1" ht="12.75" x14ac:dyDescent="0.2">
      <c r="A170" s="26" t="s">
        <v>170</v>
      </c>
      <c r="B170" s="61" t="s">
        <v>355</v>
      </c>
      <c r="C170" s="14" t="s">
        <v>13</v>
      </c>
      <c r="D170" s="15">
        <v>1</v>
      </c>
      <c r="E170" s="42">
        <v>1322.54</v>
      </c>
      <c r="F170" s="43">
        <f t="shared" si="6"/>
        <v>1322.54</v>
      </c>
      <c r="G170" s="44"/>
      <c r="H170" s="55"/>
      <c r="I170" s="46"/>
      <c r="J170" s="47">
        <f t="shared" si="7"/>
        <v>0</v>
      </c>
      <c r="K170" s="48"/>
      <c r="L170" s="16"/>
      <c r="M170" s="46"/>
      <c r="N170" s="49">
        <f t="shared" si="8"/>
        <v>0</v>
      </c>
    </row>
    <row r="171" spans="1:14" s="59" customFormat="1" ht="12.75" x14ac:dyDescent="0.2">
      <c r="A171" s="26" t="s">
        <v>171</v>
      </c>
      <c r="B171" s="60" t="s">
        <v>356</v>
      </c>
      <c r="C171" s="14" t="s">
        <v>13</v>
      </c>
      <c r="D171" s="15">
        <v>4</v>
      </c>
      <c r="E171" s="42">
        <v>44.95</v>
      </c>
      <c r="F171" s="43">
        <f t="shared" si="6"/>
        <v>179.8</v>
      </c>
      <c r="G171" s="44"/>
      <c r="H171" s="55"/>
      <c r="I171" s="46"/>
      <c r="J171" s="47">
        <f t="shared" si="7"/>
        <v>0</v>
      </c>
      <c r="K171" s="48"/>
      <c r="L171" s="16"/>
      <c r="M171" s="46"/>
      <c r="N171" s="49">
        <f t="shared" si="8"/>
        <v>0</v>
      </c>
    </row>
    <row r="172" spans="1:14" s="59" customFormat="1" ht="12.75" x14ac:dyDescent="0.2">
      <c r="A172" s="26" t="s">
        <v>171</v>
      </c>
      <c r="B172" s="60" t="s">
        <v>357</v>
      </c>
      <c r="C172" s="14" t="s">
        <v>13</v>
      </c>
      <c r="D172" s="15">
        <v>3</v>
      </c>
      <c r="E172" s="42">
        <v>45.06</v>
      </c>
      <c r="F172" s="43">
        <f t="shared" si="6"/>
        <v>135.18</v>
      </c>
      <c r="G172" s="44"/>
      <c r="H172" s="55"/>
      <c r="I172" s="46"/>
      <c r="J172" s="47">
        <f t="shared" si="7"/>
        <v>0</v>
      </c>
      <c r="K172" s="48"/>
      <c r="L172" s="16"/>
      <c r="M172" s="46"/>
      <c r="N172" s="49">
        <f t="shared" si="8"/>
        <v>0</v>
      </c>
    </row>
    <row r="173" spans="1:14" s="59" customFormat="1" ht="12.75" x14ac:dyDescent="0.2">
      <c r="A173" s="26" t="s">
        <v>171</v>
      </c>
      <c r="B173" s="60" t="s">
        <v>358</v>
      </c>
      <c r="C173" s="14" t="s">
        <v>13</v>
      </c>
      <c r="D173" s="15">
        <v>5</v>
      </c>
      <c r="E173" s="42">
        <v>45.06</v>
      </c>
      <c r="F173" s="43">
        <f t="shared" si="6"/>
        <v>225.3</v>
      </c>
      <c r="G173" s="44"/>
      <c r="H173" s="55"/>
      <c r="I173" s="46"/>
      <c r="J173" s="47">
        <f t="shared" si="7"/>
        <v>0</v>
      </c>
      <c r="K173" s="48"/>
      <c r="L173" s="16"/>
      <c r="M173" s="46"/>
      <c r="N173" s="49">
        <f t="shared" si="8"/>
        <v>0</v>
      </c>
    </row>
    <row r="174" spans="1:14" s="59" customFormat="1" ht="12.75" x14ac:dyDescent="0.2">
      <c r="A174" s="26" t="s">
        <v>171</v>
      </c>
      <c r="B174" s="60" t="s">
        <v>359</v>
      </c>
      <c r="C174" s="14" t="s">
        <v>13</v>
      </c>
      <c r="D174" s="15">
        <v>5</v>
      </c>
      <c r="E174" s="42">
        <v>44.95</v>
      </c>
      <c r="F174" s="43">
        <f t="shared" si="6"/>
        <v>224.75</v>
      </c>
      <c r="G174" s="44"/>
      <c r="H174" s="55"/>
      <c r="I174" s="46"/>
      <c r="J174" s="47">
        <f t="shared" si="7"/>
        <v>0</v>
      </c>
      <c r="K174" s="48"/>
      <c r="L174" s="16"/>
      <c r="M174" s="46"/>
      <c r="N174" s="49">
        <f t="shared" si="8"/>
        <v>0</v>
      </c>
    </row>
    <row r="175" spans="1:14" s="59" customFormat="1" ht="12.75" x14ac:dyDescent="0.2">
      <c r="A175" s="26" t="s">
        <v>172</v>
      </c>
      <c r="B175" s="60" t="s">
        <v>360</v>
      </c>
      <c r="C175" s="14" t="s">
        <v>13</v>
      </c>
      <c r="D175" s="15">
        <v>32</v>
      </c>
      <c r="E175" s="42">
        <v>64.12</v>
      </c>
      <c r="F175" s="43">
        <f t="shared" si="6"/>
        <v>2051.84</v>
      </c>
      <c r="G175" s="44"/>
      <c r="H175" s="55"/>
      <c r="I175" s="46"/>
      <c r="J175" s="47">
        <f t="shared" si="7"/>
        <v>0</v>
      </c>
      <c r="K175" s="48"/>
      <c r="L175" s="16"/>
      <c r="M175" s="46"/>
      <c r="N175" s="49">
        <f t="shared" si="8"/>
        <v>0</v>
      </c>
    </row>
    <row r="176" spans="1:14" s="59" customFormat="1" ht="12.75" x14ac:dyDescent="0.2">
      <c r="A176" s="26" t="s">
        <v>173</v>
      </c>
      <c r="B176" s="60" t="s">
        <v>16</v>
      </c>
      <c r="C176" s="14" t="s">
        <v>13</v>
      </c>
      <c r="D176" s="15">
        <v>5</v>
      </c>
      <c r="E176" s="42">
        <v>80.91</v>
      </c>
      <c r="F176" s="43">
        <f t="shared" si="6"/>
        <v>404.54999999999995</v>
      </c>
      <c r="G176" s="44"/>
      <c r="H176" s="55"/>
      <c r="I176" s="46"/>
      <c r="J176" s="47">
        <f t="shared" si="7"/>
        <v>0</v>
      </c>
      <c r="K176" s="48"/>
      <c r="L176" s="16"/>
      <c r="M176" s="46"/>
      <c r="N176" s="49">
        <f t="shared" si="8"/>
        <v>0</v>
      </c>
    </row>
    <row r="177" spans="1:14" s="59" customFormat="1" ht="12.75" x14ac:dyDescent="0.2">
      <c r="A177" s="26" t="s">
        <v>174</v>
      </c>
      <c r="B177" s="60" t="s">
        <v>361</v>
      </c>
      <c r="C177" s="14" t="s">
        <v>13</v>
      </c>
      <c r="D177" s="15">
        <v>25</v>
      </c>
      <c r="E177" s="42">
        <v>224.73</v>
      </c>
      <c r="F177" s="43">
        <f t="shared" si="6"/>
        <v>5618.25</v>
      </c>
      <c r="G177" s="44"/>
      <c r="H177" s="55"/>
      <c r="I177" s="46"/>
      <c r="J177" s="47">
        <f t="shared" si="7"/>
        <v>0</v>
      </c>
      <c r="K177" s="48"/>
      <c r="L177" s="16"/>
      <c r="M177" s="46"/>
      <c r="N177" s="49">
        <f t="shared" si="8"/>
        <v>0</v>
      </c>
    </row>
    <row r="178" spans="1:14" s="59" customFormat="1" ht="12.75" x14ac:dyDescent="0.2">
      <c r="A178" s="26" t="s">
        <v>174</v>
      </c>
      <c r="B178" s="60" t="s">
        <v>362</v>
      </c>
      <c r="C178" s="14" t="s">
        <v>13</v>
      </c>
      <c r="D178" s="15">
        <v>24</v>
      </c>
      <c r="E178" s="42">
        <v>9.6</v>
      </c>
      <c r="F178" s="43">
        <f t="shared" si="6"/>
        <v>230.39999999999998</v>
      </c>
      <c r="G178" s="44"/>
      <c r="H178" s="55"/>
      <c r="I178" s="46"/>
      <c r="J178" s="47">
        <f t="shared" si="7"/>
        <v>0</v>
      </c>
      <c r="K178" s="48"/>
      <c r="L178" s="16"/>
      <c r="M178" s="46"/>
      <c r="N178" s="49">
        <f t="shared" si="8"/>
        <v>0</v>
      </c>
    </row>
    <row r="179" spans="1:14" s="59" customFormat="1" ht="12.75" x14ac:dyDescent="0.2">
      <c r="A179" s="26" t="s">
        <v>175</v>
      </c>
      <c r="B179" s="60" t="s">
        <v>363</v>
      </c>
      <c r="C179" s="14" t="s">
        <v>13</v>
      </c>
      <c r="D179" s="15">
        <v>2</v>
      </c>
      <c r="E179" s="42">
        <v>230</v>
      </c>
      <c r="F179" s="43">
        <f t="shared" si="6"/>
        <v>460</v>
      </c>
      <c r="G179" s="44"/>
      <c r="H179" s="55"/>
      <c r="I179" s="46"/>
      <c r="J179" s="47">
        <f t="shared" si="7"/>
        <v>0</v>
      </c>
      <c r="K179" s="48"/>
      <c r="L179" s="16"/>
      <c r="M179" s="46"/>
      <c r="N179" s="49">
        <f t="shared" si="8"/>
        <v>0</v>
      </c>
    </row>
    <row r="180" spans="1:14" s="59" customFormat="1" ht="12.75" x14ac:dyDescent="0.2">
      <c r="A180" s="26" t="s">
        <v>176</v>
      </c>
      <c r="B180" s="60" t="s">
        <v>364</v>
      </c>
      <c r="C180" s="14" t="s">
        <v>13</v>
      </c>
      <c r="D180" s="15">
        <v>70</v>
      </c>
      <c r="E180" s="42">
        <v>71.91</v>
      </c>
      <c r="F180" s="43">
        <f t="shared" si="6"/>
        <v>5033.7</v>
      </c>
      <c r="G180" s="44"/>
      <c r="H180" s="55"/>
      <c r="I180" s="46"/>
      <c r="J180" s="47">
        <f t="shared" si="7"/>
        <v>0</v>
      </c>
      <c r="K180" s="48"/>
      <c r="L180" s="16"/>
      <c r="M180" s="46"/>
      <c r="N180" s="49">
        <f t="shared" si="8"/>
        <v>0</v>
      </c>
    </row>
    <row r="181" spans="1:14" s="59" customFormat="1" ht="12.75" x14ac:dyDescent="0.2">
      <c r="A181" s="26" t="s">
        <v>177</v>
      </c>
      <c r="B181" s="61" t="s">
        <v>365</v>
      </c>
      <c r="C181" s="14" t="s">
        <v>13</v>
      </c>
      <c r="D181" s="15">
        <v>2</v>
      </c>
      <c r="E181" s="42">
        <v>5.8</v>
      </c>
      <c r="F181" s="43">
        <f t="shared" si="6"/>
        <v>11.6</v>
      </c>
      <c r="G181" s="44"/>
      <c r="H181" s="55"/>
      <c r="I181" s="46"/>
      <c r="J181" s="47">
        <f t="shared" si="7"/>
        <v>0</v>
      </c>
      <c r="K181" s="48"/>
      <c r="L181" s="16"/>
      <c r="M181" s="46"/>
      <c r="N181" s="49">
        <f t="shared" si="8"/>
        <v>0</v>
      </c>
    </row>
    <row r="182" spans="1:14" s="59" customFormat="1" ht="12.75" x14ac:dyDescent="0.2">
      <c r="A182" s="26" t="s">
        <v>177</v>
      </c>
      <c r="B182" s="60" t="s">
        <v>366</v>
      </c>
      <c r="C182" s="14" t="s">
        <v>13</v>
      </c>
      <c r="D182" s="15">
        <v>100</v>
      </c>
      <c r="E182" s="42">
        <v>10.84</v>
      </c>
      <c r="F182" s="43">
        <f t="shared" si="6"/>
        <v>1084</v>
      </c>
      <c r="G182" s="44"/>
      <c r="H182" s="55"/>
      <c r="I182" s="46"/>
      <c r="J182" s="47">
        <f t="shared" si="7"/>
        <v>0</v>
      </c>
      <c r="K182" s="48"/>
      <c r="L182" s="16"/>
      <c r="M182" s="46"/>
      <c r="N182" s="49">
        <f t="shared" si="8"/>
        <v>0</v>
      </c>
    </row>
    <row r="183" spans="1:14" s="59" customFormat="1" ht="12.75" x14ac:dyDescent="0.2">
      <c r="A183" s="26" t="s">
        <v>177</v>
      </c>
      <c r="B183" s="63" t="s">
        <v>367</v>
      </c>
      <c r="C183" s="14" t="s">
        <v>13</v>
      </c>
      <c r="D183" s="15">
        <v>28</v>
      </c>
      <c r="E183" s="42">
        <v>13.49</v>
      </c>
      <c r="F183" s="43">
        <f t="shared" si="6"/>
        <v>377.72</v>
      </c>
      <c r="G183" s="44"/>
      <c r="H183" s="55"/>
      <c r="I183" s="46"/>
      <c r="J183" s="47">
        <f t="shared" si="7"/>
        <v>0</v>
      </c>
      <c r="K183" s="48"/>
      <c r="L183" s="16"/>
      <c r="M183" s="46"/>
      <c r="N183" s="49">
        <f t="shared" si="8"/>
        <v>0</v>
      </c>
    </row>
    <row r="184" spans="1:14" s="59" customFormat="1" ht="12.75" x14ac:dyDescent="0.2">
      <c r="A184" s="26" t="s">
        <v>178</v>
      </c>
      <c r="B184" s="60" t="s">
        <v>368</v>
      </c>
      <c r="C184" s="14" t="s">
        <v>13</v>
      </c>
      <c r="D184" s="15">
        <v>35</v>
      </c>
      <c r="E184" s="42">
        <v>276.42</v>
      </c>
      <c r="F184" s="43">
        <f t="shared" si="6"/>
        <v>9674.7000000000007</v>
      </c>
      <c r="G184" s="44"/>
      <c r="H184" s="55"/>
      <c r="I184" s="46"/>
      <c r="J184" s="47">
        <f t="shared" si="7"/>
        <v>0</v>
      </c>
      <c r="K184" s="48"/>
      <c r="L184" s="16"/>
      <c r="M184" s="46"/>
      <c r="N184" s="49">
        <f t="shared" si="8"/>
        <v>0</v>
      </c>
    </row>
    <row r="185" spans="1:14" s="59" customFormat="1" ht="12.75" x14ac:dyDescent="0.2">
      <c r="A185" s="26" t="s">
        <v>179</v>
      </c>
      <c r="B185" s="60" t="s">
        <v>369</v>
      </c>
      <c r="C185" s="14" t="s">
        <v>13</v>
      </c>
      <c r="D185" s="15">
        <v>35</v>
      </c>
      <c r="E185" s="42">
        <v>334.97</v>
      </c>
      <c r="F185" s="43">
        <f t="shared" si="6"/>
        <v>11723.95</v>
      </c>
      <c r="G185" s="44"/>
      <c r="H185" s="55"/>
      <c r="I185" s="46"/>
      <c r="J185" s="47">
        <f t="shared" si="7"/>
        <v>0</v>
      </c>
      <c r="K185" s="48"/>
      <c r="L185" s="16"/>
      <c r="M185" s="46"/>
      <c r="N185" s="49">
        <f t="shared" si="8"/>
        <v>0</v>
      </c>
    </row>
    <row r="186" spans="1:14" s="59" customFormat="1" ht="12.75" x14ac:dyDescent="0.2">
      <c r="A186" s="26" t="s">
        <v>180</v>
      </c>
      <c r="B186" s="60" t="s">
        <v>370</v>
      </c>
      <c r="C186" s="14" t="s">
        <v>13</v>
      </c>
      <c r="D186" s="15">
        <v>5</v>
      </c>
      <c r="E186" s="42">
        <v>34.28</v>
      </c>
      <c r="F186" s="43">
        <f t="shared" si="6"/>
        <v>171.4</v>
      </c>
      <c r="G186" s="44"/>
      <c r="H186" s="55"/>
      <c r="I186" s="46"/>
      <c r="J186" s="47">
        <f t="shared" si="7"/>
        <v>0</v>
      </c>
      <c r="K186" s="48"/>
      <c r="L186" s="16"/>
      <c r="M186" s="46"/>
      <c r="N186" s="49">
        <f t="shared" si="8"/>
        <v>0</v>
      </c>
    </row>
    <row r="187" spans="1:14" s="59" customFormat="1" ht="12.75" x14ac:dyDescent="0.2">
      <c r="A187" s="26" t="s">
        <v>181</v>
      </c>
      <c r="B187" s="60" t="s">
        <v>371</v>
      </c>
      <c r="C187" s="14" t="s">
        <v>13</v>
      </c>
      <c r="D187" s="15">
        <v>5</v>
      </c>
      <c r="E187" s="42">
        <v>148.31</v>
      </c>
      <c r="F187" s="43">
        <f t="shared" si="6"/>
        <v>741.55</v>
      </c>
      <c r="G187" s="44"/>
      <c r="H187" s="55"/>
      <c r="I187" s="46"/>
      <c r="J187" s="47">
        <f t="shared" si="7"/>
        <v>0</v>
      </c>
      <c r="K187" s="48"/>
      <c r="L187" s="16"/>
      <c r="M187" s="46"/>
      <c r="N187" s="49">
        <f t="shared" si="8"/>
        <v>0</v>
      </c>
    </row>
    <row r="188" spans="1:14" s="59" customFormat="1" ht="12.75" x14ac:dyDescent="0.2">
      <c r="A188" s="26" t="s">
        <v>181</v>
      </c>
      <c r="B188" s="60" t="s">
        <v>372</v>
      </c>
      <c r="C188" s="14" t="s">
        <v>13</v>
      </c>
      <c r="D188" s="15">
        <v>5</v>
      </c>
      <c r="E188" s="42">
        <v>223.6</v>
      </c>
      <c r="F188" s="43">
        <f t="shared" si="6"/>
        <v>1118</v>
      </c>
      <c r="G188" s="44"/>
      <c r="H188" s="55"/>
      <c r="I188" s="46"/>
      <c r="J188" s="47">
        <f t="shared" si="7"/>
        <v>0</v>
      </c>
      <c r="K188" s="48"/>
      <c r="L188" s="16"/>
      <c r="M188" s="46"/>
      <c r="N188" s="49">
        <f t="shared" si="8"/>
        <v>0</v>
      </c>
    </row>
    <row r="189" spans="1:14" s="59" customFormat="1" ht="12.75" x14ac:dyDescent="0.2">
      <c r="A189" s="26" t="s">
        <v>182</v>
      </c>
      <c r="B189" s="60" t="s">
        <v>373</v>
      </c>
      <c r="C189" s="14" t="s">
        <v>13</v>
      </c>
      <c r="D189" s="15">
        <v>2</v>
      </c>
      <c r="E189" s="42">
        <v>72.78</v>
      </c>
      <c r="F189" s="43">
        <f t="shared" si="6"/>
        <v>145.56</v>
      </c>
      <c r="G189" s="44"/>
      <c r="H189" s="55"/>
      <c r="I189" s="46"/>
      <c r="J189" s="47">
        <f t="shared" si="7"/>
        <v>0</v>
      </c>
      <c r="K189" s="48"/>
      <c r="L189" s="16"/>
      <c r="M189" s="46"/>
      <c r="N189" s="49">
        <f t="shared" si="8"/>
        <v>0</v>
      </c>
    </row>
    <row r="190" spans="1:14" s="59" customFormat="1" ht="12.75" x14ac:dyDescent="0.2">
      <c r="A190" s="26" t="s">
        <v>182</v>
      </c>
      <c r="B190" s="60" t="s">
        <v>374</v>
      </c>
      <c r="C190" s="14" t="s">
        <v>13</v>
      </c>
      <c r="D190" s="15">
        <v>5</v>
      </c>
      <c r="E190" s="42">
        <v>410.21</v>
      </c>
      <c r="F190" s="43">
        <f t="shared" si="6"/>
        <v>2051.0499999999997</v>
      </c>
      <c r="G190" s="44"/>
      <c r="H190" s="55"/>
      <c r="I190" s="46"/>
      <c r="J190" s="47">
        <f t="shared" si="7"/>
        <v>0</v>
      </c>
      <c r="K190" s="48"/>
      <c r="L190" s="16"/>
      <c r="M190" s="46"/>
      <c r="N190" s="49">
        <f t="shared" si="8"/>
        <v>0</v>
      </c>
    </row>
    <row r="191" spans="1:14" s="59" customFormat="1" ht="12.75" x14ac:dyDescent="0.2">
      <c r="A191" s="26" t="s">
        <v>183</v>
      </c>
      <c r="B191" s="60" t="s">
        <v>375</v>
      </c>
      <c r="C191" s="14" t="s">
        <v>13</v>
      </c>
      <c r="D191" s="15">
        <v>45</v>
      </c>
      <c r="E191" s="42">
        <v>140.46</v>
      </c>
      <c r="F191" s="43">
        <f t="shared" si="6"/>
        <v>6320.7000000000007</v>
      </c>
      <c r="G191" s="44"/>
      <c r="H191" s="55"/>
      <c r="I191" s="46"/>
      <c r="J191" s="47">
        <f t="shared" si="7"/>
        <v>0</v>
      </c>
      <c r="K191" s="48"/>
      <c r="L191" s="16"/>
      <c r="M191" s="46"/>
      <c r="N191" s="49">
        <f t="shared" si="8"/>
        <v>0</v>
      </c>
    </row>
    <row r="192" spans="1:14" s="59" customFormat="1" ht="12.75" x14ac:dyDescent="0.2">
      <c r="A192" s="26" t="s">
        <v>184</v>
      </c>
      <c r="B192" s="60" t="s">
        <v>376</v>
      </c>
      <c r="C192" s="14" t="s">
        <v>13</v>
      </c>
      <c r="D192" s="15">
        <v>24</v>
      </c>
      <c r="E192" s="42">
        <v>64.72</v>
      </c>
      <c r="F192" s="43">
        <f t="shared" si="6"/>
        <v>1553.28</v>
      </c>
      <c r="G192" s="44"/>
      <c r="H192" s="55"/>
      <c r="I192" s="46"/>
      <c r="J192" s="47">
        <f t="shared" si="7"/>
        <v>0</v>
      </c>
      <c r="K192" s="48"/>
      <c r="L192" s="16"/>
      <c r="M192" s="46"/>
      <c r="N192" s="49">
        <f t="shared" si="8"/>
        <v>0</v>
      </c>
    </row>
    <row r="193" spans="1:14" s="59" customFormat="1" ht="12.75" x14ac:dyDescent="0.2">
      <c r="A193" s="26" t="s">
        <v>184</v>
      </c>
      <c r="B193" s="60" t="s">
        <v>377</v>
      </c>
      <c r="C193" s="14" t="s">
        <v>13</v>
      </c>
      <c r="D193" s="15">
        <v>1</v>
      </c>
      <c r="E193" s="42">
        <v>129.44999999999999</v>
      </c>
      <c r="F193" s="43">
        <f t="shared" si="6"/>
        <v>129.44999999999999</v>
      </c>
      <c r="G193" s="44"/>
      <c r="H193" s="55"/>
      <c r="I193" s="46"/>
      <c r="J193" s="47">
        <f t="shared" si="7"/>
        <v>0</v>
      </c>
      <c r="K193" s="48"/>
      <c r="L193" s="16"/>
      <c r="M193" s="46"/>
      <c r="N193" s="49">
        <f t="shared" si="8"/>
        <v>0</v>
      </c>
    </row>
    <row r="194" spans="1:14" s="59" customFormat="1" ht="12.75" x14ac:dyDescent="0.2">
      <c r="A194" s="26" t="s">
        <v>184</v>
      </c>
      <c r="B194" s="60" t="s">
        <v>378</v>
      </c>
      <c r="C194" s="14" t="s">
        <v>13</v>
      </c>
      <c r="D194" s="15">
        <v>65</v>
      </c>
      <c r="E194" s="42">
        <v>64.05</v>
      </c>
      <c r="F194" s="43">
        <f t="shared" si="6"/>
        <v>4163.25</v>
      </c>
      <c r="G194" s="44"/>
      <c r="H194" s="55"/>
      <c r="I194" s="46"/>
      <c r="J194" s="47">
        <f t="shared" si="7"/>
        <v>0</v>
      </c>
      <c r="K194" s="48"/>
      <c r="L194" s="16"/>
      <c r="M194" s="46"/>
      <c r="N194" s="49">
        <f t="shared" si="8"/>
        <v>0</v>
      </c>
    </row>
    <row r="195" spans="1:14" s="59" customFormat="1" ht="12.75" x14ac:dyDescent="0.2">
      <c r="A195" s="26" t="s">
        <v>184</v>
      </c>
      <c r="B195" s="60" t="s">
        <v>379</v>
      </c>
      <c r="C195" s="14" t="s">
        <v>13</v>
      </c>
      <c r="D195" s="15">
        <v>39</v>
      </c>
      <c r="E195" s="42">
        <v>57.66</v>
      </c>
      <c r="F195" s="43">
        <f t="shared" si="6"/>
        <v>2248.7399999999998</v>
      </c>
      <c r="G195" s="44"/>
      <c r="H195" s="55"/>
      <c r="I195" s="46"/>
      <c r="J195" s="47">
        <f t="shared" si="7"/>
        <v>0</v>
      </c>
      <c r="K195" s="48"/>
      <c r="L195" s="16"/>
      <c r="M195" s="46"/>
      <c r="N195" s="49">
        <f t="shared" si="8"/>
        <v>0</v>
      </c>
    </row>
    <row r="196" spans="1:14" s="59" customFormat="1" ht="12.75" x14ac:dyDescent="0.2">
      <c r="A196" s="26" t="s">
        <v>185</v>
      </c>
      <c r="B196" s="60" t="s">
        <v>380</v>
      </c>
      <c r="C196" s="14" t="s">
        <v>13</v>
      </c>
      <c r="D196" s="15">
        <v>1</v>
      </c>
      <c r="E196" s="42">
        <v>1482.1</v>
      </c>
      <c r="F196" s="43">
        <f t="shared" ref="F196:F208" si="9">D196*E196</f>
        <v>1482.1</v>
      </c>
      <c r="G196" s="44"/>
      <c r="H196" s="55"/>
      <c r="I196" s="46"/>
      <c r="J196" s="47">
        <f t="shared" si="7"/>
        <v>0</v>
      </c>
      <c r="K196" s="48"/>
      <c r="L196" s="16"/>
      <c r="M196" s="46"/>
      <c r="N196" s="49">
        <f t="shared" si="8"/>
        <v>0</v>
      </c>
    </row>
    <row r="197" spans="1:14" s="59" customFormat="1" ht="12.75" x14ac:dyDescent="0.2">
      <c r="A197" s="26" t="s">
        <v>185</v>
      </c>
      <c r="B197" s="61" t="s">
        <v>381</v>
      </c>
      <c r="C197" s="14" t="s">
        <v>13</v>
      </c>
      <c r="D197" s="15">
        <v>1</v>
      </c>
      <c r="E197" s="42">
        <v>1400.53</v>
      </c>
      <c r="F197" s="43">
        <f t="shared" si="9"/>
        <v>1400.53</v>
      </c>
      <c r="G197" s="44"/>
      <c r="H197" s="55"/>
      <c r="I197" s="46"/>
      <c r="J197" s="47">
        <f t="shared" si="7"/>
        <v>0</v>
      </c>
      <c r="K197" s="48"/>
      <c r="L197" s="16"/>
      <c r="M197" s="46"/>
      <c r="N197" s="49">
        <f t="shared" si="8"/>
        <v>0</v>
      </c>
    </row>
    <row r="198" spans="1:14" s="59" customFormat="1" ht="12.75" x14ac:dyDescent="0.2">
      <c r="A198" s="26" t="s">
        <v>186</v>
      </c>
      <c r="B198" s="60" t="s">
        <v>382</v>
      </c>
      <c r="C198" s="14" t="s">
        <v>13</v>
      </c>
      <c r="D198" s="15">
        <v>38</v>
      </c>
      <c r="E198" s="42">
        <v>96.64</v>
      </c>
      <c r="F198" s="43">
        <f t="shared" si="9"/>
        <v>3672.32</v>
      </c>
      <c r="G198" s="44"/>
      <c r="H198" s="55"/>
      <c r="I198" s="46"/>
      <c r="J198" s="47">
        <f t="shared" ref="J198:J208" si="10">I198*D198</f>
        <v>0</v>
      </c>
      <c r="K198" s="48"/>
      <c r="L198" s="16"/>
      <c r="M198" s="46"/>
      <c r="N198" s="49">
        <f t="shared" ref="N198:N208" si="11">M198*D198</f>
        <v>0</v>
      </c>
    </row>
    <row r="199" spans="1:14" s="59" customFormat="1" ht="12.75" x14ac:dyDescent="0.2">
      <c r="A199" s="26" t="s">
        <v>187</v>
      </c>
      <c r="B199" s="61" t="s">
        <v>383</v>
      </c>
      <c r="C199" s="14" t="s">
        <v>13</v>
      </c>
      <c r="D199" s="15">
        <v>18</v>
      </c>
      <c r="E199" s="42">
        <v>71.36</v>
      </c>
      <c r="F199" s="43">
        <f t="shared" si="9"/>
        <v>1284.48</v>
      </c>
      <c r="G199" s="44"/>
      <c r="H199" s="55"/>
      <c r="I199" s="46"/>
      <c r="J199" s="47">
        <f t="shared" si="10"/>
        <v>0</v>
      </c>
      <c r="K199" s="48"/>
      <c r="L199" s="16"/>
      <c r="M199" s="46"/>
      <c r="N199" s="49">
        <f t="shared" si="11"/>
        <v>0</v>
      </c>
    </row>
    <row r="200" spans="1:14" s="59" customFormat="1" ht="12.75" x14ac:dyDescent="0.2">
      <c r="A200" s="26" t="s">
        <v>186</v>
      </c>
      <c r="B200" s="60" t="s">
        <v>384</v>
      </c>
      <c r="C200" s="14" t="s">
        <v>13</v>
      </c>
      <c r="D200" s="15">
        <v>1</v>
      </c>
      <c r="E200" s="42">
        <v>195.29</v>
      </c>
      <c r="F200" s="43">
        <f t="shared" si="9"/>
        <v>195.29</v>
      </c>
      <c r="G200" s="44"/>
      <c r="H200" s="55"/>
      <c r="I200" s="46"/>
      <c r="J200" s="47">
        <f t="shared" si="10"/>
        <v>0</v>
      </c>
      <c r="K200" s="48"/>
      <c r="L200" s="16"/>
      <c r="M200" s="46"/>
      <c r="N200" s="49">
        <f t="shared" si="11"/>
        <v>0</v>
      </c>
    </row>
    <row r="201" spans="1:14" s="59" customFormat="1" ht="12.75" x14ac:dyDescent="0.2">
      <c r="A201" s="26" t="s">
        <v>186</v>
      </c>
      <c r="B201" s="61" t="s">
        <v>385</v>
      </c>
      <c r="C201" s="14" t="s">
        <v>13</v>
      </c>
      <c r="D201" s="15">
        <v>18</v>
      </c>
      <c r="E201" s="42">
        <v>114.62</v>
      </c>
      <c r="F201" s="43">
        <f t="shared" si="9"/>
        <v>2063.16</v>
      </c>
      <c r="G201" s="44"/>
      <c r="H201" s="55"/>
      <c r="I201" s="46"/>
      <c r="J201" s="47">
        <f t="shared" si="10"/>
        <v>0</v>
      </c>
      <c r="K201" s="48"/>
      <c r="L201" s="16"/>
      <c r="M201" s="46"/>
      <c r="N201" s="49">
        <f t="shared" si="11"/>
        <v>0</v>
      </c>
    </row>
    <row r="202" spans="1:14" s="59" customFormat="1" ht="12.75" x14ac:dyDescent="0.2">
      <c r="A202" s="26" t="s">
        <v>187</v>
      </c>
      <c r="B202" s="61" t="s">
        <v>386</v>
      </c>
      <c r="C202" s="14" t="s">
        <v>13</v>
      </c>
      <c r="D202" s="15">
        <v>6</v>
      </c>
      <c r="E202" s="42">
        <v>54.61</v>
      </c>
      <c r="F202" s="43">
        <f t="shared" si="9"/>
        <v>327.65999999999997</v>
      </c>
      <c r="G202" s="44"/>
      <c r="H202" s="55"/>
      <c r="I202" s="46"/>
      <c r="J202" s="47">
        <f t="shared" si="10"/>
        <v>0</v>
      </c>
      <c r="K202" s="48"/>
      <c r="L202" s="16"/>
      <c r="M202" s="46"/>
      <c r="N202" s="49">
        <f t="shared" si="11"/>
        <v>0</v>
      </c>
    </row>
    <row r="203" spans="1:14" s="59" customFormat="1" ht="12.75" x14ac:dyDescent="0.2">
      <c r="A203" s="26" t="s">
        <v>188</v>
      </c>
      <c r="B203" s="61" t="s">
        <v>387</v>
      </c>
      <c r="C203" s="14" t="s">
        <v>13</v>
      </c>
      <c r="D203" s="15">
        <v>100</v>
      </c>
      <c r="E203" s="42">
        <v>0.6</v>
      </c>
      <c r="F203" s="43">
        <f t="shared" si="9"/>
        <v>60</v>
      </c>
      <c r="G203" s="44"/>
      <c r="H203" s="55"/>
      <c r="I203" s="46"/>
      <c r="J203" s="47">
        <f t="shared" si="10"/>
        <v>0</v>
      </c>
      <c r="K203" s="48"/>
      <c r="L203" s="16"/>
      <c r="M203" s="46"/>
      <c r="N203" s="49">
        <f t="shared" si="11"/>
        <v>0</v>
      </c>
    </row>
    <row r="204" spans="1:14" s="59" customFormat="1" ht="12.75" x14ac:dyDescent="0.2">
      <c r="A204" s="26" t="s">
        <v>189</v>
      </c>
      <c r="B204" s="60" t="s">
        <v>388</v>
      </c>
      <c r="C204" s="14" t="s">
        <v>13</v>
      </c>
      <c r="D204" s="15">
        <v>110</v>
      </c>
      <c r="E204" s="42">
        <v>9.1</v>
      </c>
      <c r="F204" s="43">
        <f t="shared" si="9"/>
        <v>1001</v>
      </c>
      <c r="G204" s="44"/>
      <c r="H204" s="55"/>
      <c r="I204" s="46"/>
      <c r="J204" s="47">
        <f t="shared" si="10"/>
        <v>0</v>
      </c>
      <c r="K204" s="48"/>
      <c r="L204" s="16"/>
      <c r="M204" s="46"/>
      <c r="N204" s="49">
        <f t="shared" si="11"/>
        <v>0</v>
      </c>
    </row>
    <row r="205" spans="1:14" s="59" customFormat="1" ht="12.75" x14ac:dyDescent="0.2">
      <c r="A205" s="26" t="s">
        <v>189</v>
      </c>
      <c r="B205" s="60" t="s">
        <v>389</v>
      </c>
      <c r="C205" s="14" t="s">
        <v>13</v>
      </c>
      <c r="D205" s="15">
        <v>30</v>
      </c>
      <c r="E205" s="42">
        <v>6.49</v>
      </c>
      <c r="F205" s="43">
        <f t="shared" si="9"/>
        <v>194.70000000000002</v>
      </c>
      <c r="G205" s="44"/>
      <c r="H205" s="55"/>
      <c r="I205" s="46"/>
      <c r="J205" s="47">
        <f t="shared" si="10"/>
        <v>0</v>
      </c>
      <c r="K205" s="48"/>
      <c r="L205" s="16"/>
      <c r="M205" s="46"/>
      <c r="N205" s="49">
        <f t="shared" si="11"/>
        <v>0</v>
      </c>
    </row>
    <row r="206" spans="1:14" s="59" customFormat="1" ht="12.75" x14ac:dyDescent="0.2">
      <c r="A206" s="26" t="s">
        <v>189</v>
      </c>
      <c r="B206" s="62" t="s">
        <v>390</v>
      </c>
      <c r="C206" s="14" t="s">
        <v>13</v>
      </c>
      <c r="D206" s="15">
        <v>100</v>
      </c>
      <c r="E206" s="42">
        <v>2.8</v>
      </c>
      <c r="F206" s="43">
        <f t="shared" si="9"/>
        <v>280</v>
      </c>
      <c r="G206" s="44"/>
      <c r="H206" s="55"/>
      <c r="I206" s="46"/>
      <c r="J206" s="47">
        <f t="shared" si="10"/>
        <v>0</v>
      </c>
      <c r="K206" s="48"/>
      <c r="L206" s="16"/>
      <c r="M206" s="46"/>
      <c r="N206" s="49">
        <f t="shared" si="11"/>
        <v>0</v>
      </c>
    </row>
    <row r="207" spans="1:14" s="59" customFormat="1" ht="12.75" x14ac:dyDescent="0.2">
      <c r="A207" s="26" t="s">
        <v>189</v>
      </c>
      <c r="B207" s="61" t="s">
        <v>391</v>
      </c>
      <c r="C207" s="14" t="s">
        <v>13</v>
      </c>
      <c r="D207" s="15">
        <v>100</v>
      </c>
      <c r="E207" s="42">
        <v>0.95</v>
      </c>
      <c r="F207" s="43">
        <f t="shared" si="9"/>
        <v>95</v>
      </c>
      <c r="G207" s="44"/>
      <c r="H207" s="55"/>
      <c r="I207" s="46"/>
      <c r="J207" s="47">
        <f t="shared" si="10"/>
        <v>0</v>
      </c>
      <c r="K207" s="48"/>
      <c r="L207" s="16"/>
      <c r="M207" s="46"/>
      <c r="N207" s="49">
        <f t="shared" si="11"/>
        <v>0</v>
      </c>
    </row>
    <row r="208" spans="1:14" s="59" customFormat="1" ht="13.5" thickBot="1" x14ac:dyDescent="0.25">
      <c r="A208" s="26" t="s">
        <v>190</v>
      </c>
      <c r="B208" s="61" t="s">
        <v>392</v>
      </c>
      <c r="C208" s="14" t="s">
        <v>13</v>
      </c>
      <c r="D208" s="15">
        <v>100</v>
      </c>
      <c r="E208" s="58">
        <v>0.82</v>
      </c>
      <c r="F208" s="43">
        <f t="shared" si="9"/>
        <v>82</v>
      </c>
      <c r="G208" s="44"/>
      <c r="H208" s="55"/>
      <c r="I208" s="46"/>
      <c r="J208" s="47">
        <f t="shared" si="10"/>
        <v>0</v>
      </c>
      <c r="K208" s="48"/>
      <c r="L208" s="16"/>
      <c r="M208" s="46"/>
      <c r="N208" s="49">
        <f t="shared" si="11"/>
        <v>0</v>
      </c>
    </row>
    <row r="209" spans="1:14" ht="17.25" thickBot="1" x14ac:dyDescent="0.3">
      <c r="A209" s="64" t="s">
        <v>398</v>
      </c>
      <c r="B209" s="65"/>
      <c r="C209" s="65"/>
      <c r="D209" s="65"/>
      <c r="E209" s="66"/>
      <c r="F209" s="29">
        <f>SUM(F4:F208)</f>
        <v>640000.00000000023</v>
      </c>
      <c r="G209" s="67" t="s">
        <v>17</v>
      </c>
      <c r="H209" s="68"/>
      <c r="I209" s="69"/>
      <c r="J209" s="20">
        <f>SUM(J4:J208)</f>
        <v>0</v>
      </c>
      <c r="K209" s="67" t="s">
        <v>18</v>
      </c>
      <c r="L209" s="68"/>
      <c r="M209" s="69"/>
      <c r="N209" s="20">
        <f>SUM(N4:N208)</f>
        <v>0</v>
      </c>
    </row>
    <row r="210" spans="1:14" x14ac:dyDescent="0.25">
      <c r="A210" s="21"/>
      <c r="B210" s="30"/>
      <c r="C210" s="21"/>
      <c r="D210" s="21"/>
      <c r="E210" s="22"/>
      <c r="F210" s="22"/>
      <c r="G210" s="21"/>
      <c r="H210" s="21"/>
      <c r="I210" s="21"/>
      <c r="J210" s="21"/>
      <c r="K210" s="21"/>
      <c r="L210" s="21"/>
      <c r="M210" s="21"/>
      <c r="N210" s="21"/>
    </row>
    <row r="211" spans="1:14" ht="18.75" x14ac:dyDescent="0.3">
      <c r="A211" s="28"/>
      <c r="B211" s="28"/>
      <c r="C211" s="28"/>
      <c r="D211" s="28"/>
      <c r="E211" s="22"/>
      <c r="F211" s="22"/>
      <c r="G211" s="87"/>
      <c r="H211" s="87"/>
      <c r="I211" s="87"/>
      <c r="J211" s="87"/>
      <c r="K211" s="87"/>
      <c r="L211" s="87"/>
      <c r="M211" s="88"/>
      <c r="N211" s="88"/>
    </row>
    <row r="212" spans="1:14" ht="18.75" x14ac:dyDescent="0.3">
      <c r="A212" s="28"/>
      <c r="B212" s="28"/>
      <c r="C212" s="28"/>
      <c r="D212" s="28"/>
      <c r="E212" s="22"/>
      <c r="F212" s="22"/>
      <c r="G212" s="89" t="s">
        <v>19</v>
      </c>
      <c r="H212" s="89"/>
      <c r="I212" s="89"/>
      <c r="J212" s="89"/>
      <c r="K212" s="89"/>
      <c r="L212" s="90"/>
      <c r="M212" s="91">
        <f>J209+N209</f>
        <v>0</v>
      </c>
      <c r="N212" s="91"/>
    </row>
    <row r="213" spans="1:14" ht="15.75" x14ac:dyDescent="0.25">
      <c r="A213" s="21"/>
      <c r="B213" s="30"/>
      <c r="C213" s="21"/>
      <c r="D213" s="21"/>
      <c r="E213" s="22"/>
      <c r="F213" s="22"/>
      <c r="G213" s="92"/>
      <c r="H213" s="92"/>
      <c r="I213" s="92"/>
      <c r="J213" s="92"/>
      <c r="K213" s="93"/>
      <c r="L213" s="93"/>
      <c r="M213" s="93"/>
      <c r="N213" s="93"/>
    </row>
    <row r="214" spans="1:14" ht="15.75" x14ac:dyDescent="0.25">
      <c r="A214" s="80" t="s">
        <v>31</v>
      </c>
      <c r="B214" s="80"/>
      <c r="C214" s="80"/>
      <c r="D214" s="81"/>
      <c r="E214" s="22"/>
      <c r="F214" s="22"/>
      <c r="G214" s="82" t="s">
        <v>20</v>
      </c>
      <c r="H214" s="83"/>
      <c r="I214" s="83"/>
      <c r="J214" s="83"/>
      <c r="K214" s="84"/>
      <c r="L214" s="84"/>
      <c r="M214" s="84"/>
      <c r="N214" s="84"/>
    </row>
    <row r="215" spans="1:14" ht="36" customHeight="1" x14ac:dyDescent="0.25">
      <c r="A215" s="23" t="s">
        <v>393</v>
      </c>
      <c r="B215" s="31" t="s">
        <v>399</v>
      </c>
      <c r="C215" s="85" t="s">
        <v>21</v>
      </c>
      <c r="D215" s="86"/>
      <c r="E215" s="22"/>
      <c r="F215" s="22"/>
      <c r="G215" s="21"/>
      <c r="H215" s="21"/>
      <c r="I215" s="21"/>
      <c r="J215" s="21"/>
      <c r="K215" s="21"/>
      <c r="L215" s="21"/>
      <c r="M215" s="21"/>
      <c r="N215" s="21"/>
    </row>
    <row r="216" spans="1:14" ht="12.75" customHeight="1" x14ac:dyDescent="0.25">
      <c r="A216" s="24" t="s">
        <v>394</v>
      </c>
      <c r="B216" s="32" t="s">
        <v>22</v>
      </c>
      <c r="C216" s="96"/>
      <c r="D216" s="96"/>
      <c r="E216" s="22"/>
      <c r="F216" s="22"/>
      <c r="G216" s="21"/>
      <c r="H216" s="21"/>
      <c r="I216" s="21"/>
      <c r="J216" s="21"/>
      <c r="K216" s="21"/>
      <c r="L216" s="21"/>
      <c r="M216" s="21"/>
      <c r="N216" s="21"/>
    </row>
    <row r="217" spans="1:14" x14ac:dyDescent="0.25">
      <c r="A217" s="24" t="s">
        <v>394</v>
      </c>
      <c r="B217" s="32" t="s">
        <v>23</v>
      </c>
      <c r="C217" s="96"/>
      <c r="D217" s="96"/>
      <c r="E217" s="22"/>
      <c r="F217" s="22"/>
      <c r="G217" s="21"/>
      <c r="H217" s="21"/>
      <c r="I217" s="21"/>
      <c r="J217" s="21"/>
      <c r="K217" s="21"/>
      <c r="L217" s="21"/>
      <c r="M217" s="21"/>
      <c r="N217" s="21"/>
    </row>
    <row r="218" spans="1:14" x14ac:dyDescent="0.25">
      <c r="A218" s="24" t="s">
        <v>394</v>
      </c>
      <c r="B218" s="32" t="s">
        <v>24</v>
      </c>
      <c r="C218" s="96"/>
      <c r="D218" s="96"/>
      <c r="E218" s="22"/>
      <c r="F218" s="22"/>
      <c r="G218" s="21"/>
      <c r="H218" s="21"/>
      <c r="I218" s="21"/>
      <c r="J218" s="21"/>
      <c r="K218" s="21"/>
      <c r="L218" s="21"/>
      <c r="M218" s="21"/>
      <c r="N218" s="21"/>
    </row>
    <row r="219" spans="1:14" x14ac:dyDescent="0.25">
      <c r="A219" s="24" t="s">
        <v>394</v>
      </c>
      <c r="B219" s="32" t="s">
        <v>25</v>
      </c>
      <c r="C219" s="96"/>
      <c r="D219" s="96"/>
      <c r="E219" s="22"/>
      <c r="F219" s="22"/>
      <c r="G219" s="21"/>
      <c r="H219" s="21"/>
      <c r="I219" s="21"/>
      <c r="J219" s="21"/>
      <c r="K219" s="21"/>
      <c r="L219" s="21"/>
      <c r="M219" s="21"/>
      <c r="N219" s="21"/>
    </row>
    <row r="220" spans="1:14" x14ac:dyDescent="0.25">
      <c r="A220" s="24" t="s">
        <v>394</v>
      </c>
      <c r="B220" s="32" t="s">
        <v>26</v>
      </c>
      <c r="C220" s="96"/>
      <c r="D220" s="96"/>
      <c r="E220" s="22"/>
      <c r="F220" s="22"/>
      <c r="G220" s="21"/>
      <c r="H220" s="21"/>
      <c r="I220" s="21"/>
      <c r="J220" s="21"/>
      <c r="K220" s="21"/>
      <c r="L220" s="21"/>
      <c r="M220" s="21"/>
      <c r="N220" s="21"/>
    </row>
    <row r="221" spans="1:14" x14ac:dyDescent="0.25">
      <c r="A221" s="24" t="s">
        <v>394</v>
      </c>
      <c r="B221" s="32" t="s">
        <v>27</v>
      </c>
      <c r="C221" s="96"/>
      <c r="D221" s="96"/>
      <c r="E221" s="22"/>
      <c r="F221" s="22"/>
      <c r="G221" s="21"/>
      <c r="H221" s="21"/>
      <c r="I221" s="21"/>
      <c r="J221" s="21"/>
      <c r="K221" s="21"/>
      <c r="L221" s="21"/>
      <c r="M221" s="21"/>
      <c r="N221" s="21"/>
    </row>
    <row r="222" spans="1:14" x14ac:dyDescent="0.25">
      <c r="A222" s="24" t="s">
        <v>394</v>
      </c>
      <c r="B222" s="32" t="s">
        <v>30</v>
      </c>
      <c r="C222" s="96"/>
      <c r="D222" s="96"/>
      <c r="E222" s="22"/>
      <c r="F222" s="94" t="s">
        <v>28</v>
      </c>
      <c r="G222" s="94"/>
      <c r="H222" s="94"/>
      <c r="I222" s="95" t="s">
        <v>29</v>
      </c>
      <c r="J222" s="95"/>
      <c r="K222" s="95"/>
      <c r="L222" s="95"/>
      <c r="M222" s="95"/>
      <c r="N222" s="21"/>
    </row>
    <row r="223" spans="1:14" x14ac:dyDescent="0.25">
      <c r="A223" s="24" t="s">
        <v>395</v>
      </c>
      <c r="B223" s="32"/>
      <c r="C223" s="96"/>
      <c r="D223" s="96"/>
      <c r="E223" s="22"/>
      <c r="F223" s="22"/>
      <c r="G223" s="21"/>
      <c r="H223" s="21"/>
      <c r="I223" s="21"/>
      <c r="J223" s="21"/>
      <c r="K223" s="21"/>
      <c r="L223" s="21"/>
      <c r="M223" s="21"/>
      <c r="N223" s="21"/>
    </row>
    <row r="224" spans="1:14" x14ac:dyDescent="0.25">
      <c r="A224" s="22"/>
      <c r="B224" s="33"/>
      <c r="C224" s="21"/>
      <c r="D224" s="21"/>
      <c r="E224" s="21"/>
    </row>
    <row r="225" spans="1:5" x14ac:dyDescent="0.25">
      <c r="A225" s="22"/>
      <c r="B225" s="33"/>
      <c r="C225" s="21"/>
      <c r="D225" s="21"/>
      <c r="E225" s="21"/>
    </row>
    <row r="226" spans="1:5" x14ac:dyDescent="0.25">
      <c r="A226" s="22"/>
      <c r="B226" s="33"/>
      <c r="C226" s="21"/>
      <c r="D226" s="21"/>
      <c r="E226" s="21"/>
    </row>
    <row r="227" spans="1:5" x14ac:dyDescent="0.25">
      <c r="A227" s="22"/>
      <c r="B227" s="33"/>
      <c r="C227" s="21"/>
      <c r="D227" s="21"/>
      <c r="E227" s="21"/>
    </row>
    <row r="228" spans="1:5" x14ac:dyDescent="0.25">
      <c r="A228" s="22"/>
      <c r="B228" s="33"/>
      <c r="C228" s="21"/>
      <c r="D228" s="21"/>
      <c r="E228" s="21"/>
    </row>
    <row r="229" spans="1:5" x14ac:dyDescent="0.25">
      <c r="A229" s="22"/>
      <c r="B229" s="33"/>
      <c r="C229" s="21"/>
      <c r="D229" s="21"/>
      <c r="E229" s="21"/>
    </row>
    <row r="230" spans="1:5" x14ac:dyDescent="0.25">
      <c r="A230" s="22"/>
      <c r="B230" s="33"/>
      <c r="C230" s="21"/>
      <c r="D230" s="21"/>
      <c r="E230" s="21"/>
    </row>
    <row r="231" spans="1:5" x14ac:dyDescent="0.25">
      <c r="A231" s="22"/>
      <c r="B231" s="33"/>
      <c r="C231" s="21"/>
      <c r="D231" s="21"/>
      <c r="E231" s="21"/>
    </row>
    <row r="232" spans="1:5" x14ac:dyDescent="0.25">
      <c r="A232" s="22"/>
      <c r="B232" s="33"/>
      <c r="C232" s="21"/>
      <c r="D232" s="21"/>
      <c r="E232" s="21"/>
    </row>
    <row r="233" spans="1:5" x14ac:dyDescent="0.25">
      <c r="A233" s="22"/>
      <c r="B233" s="33"/>
      <c r="C233" s="21"/>
      <c r="D233" s="21"/>
      <c r="E233" s="21"/>
    </row>
    <row r="234" spans="1:5" x14ac:dyDescent="0.25">
      <c r="A234" s="22"/>
      <c r="B234" s="33"/>
      <c r="C234" s="21"/>
      <c r="D234" s="21"/>
      <c r="E234" s="21"/>
    </row>
    <row r="235" spans="1:5" x14ac:dyDescent="0.25">
      <c r="A235" s="22"/>
      <c r="B235" s="33"/>
      <c r="C235" s="21"/>
      <c r="D235" s="21"/>
      <c r="E235" s="21"/>
    </row>
    <row r="236" spans="1:5" x14ac:dyDescent="0.25">
      <c r="A236" s="22"/>
      <c r="B236" s="33"/>
      <c r="C236" s="21"/>
      <c r="D236" s="21"/>
      <c r="E236" s="21"/>
    </row>
    <row r="237" spans="1:5" x14ac:dyDescent="0.25">
      <c r="A237" s="22"/>
      <c r="B237" s="33"/>
      <c r="C237" s="21"/>
      <c r="D237" s="21"/>
      <c r="E237" s="21"/>
    </row>
    <row r="238" spans="1:5" x14ac:dyDescent="0.25">
      <c r="A238" s="22"/>
      <c r="B238" s="33"/>
      <c r="C238" s="21"/>
      <c r="D238" s="21"/>
      <c r="E238" s="21"/>
    </row>
    <row r="239" spans="1:5" x14ac:dyDescent="0.25">
      <c r="A239" s="22"/>
      <c r="B239" s="33"/>
      <c r="C239" s="21"/>
      <c r="D239" s="21"/>
      <c r="E239" s="21"/>
    </row>
    <row r="240" spans="1:5" x14ac:dyDescent="0.25">
      <c r="A240" s="22"/>
      <c r="B240" s="33"/>
      <c r="C240" s="21"/>
      <c r="D240" s="21"/>
      <c r="E240" s="21"/>
    </row>
    <row r="241" spans="1:5" x14ac:dyDescent="0.25">
      <c r="A241" s="22"/>
      <c r="B241" s="33"/>
      <c r="C241" s="21"/>
      <c r="D241" s="21"/>
      <c r="E241" s="21"/>
    </row>
    <row r="242" spans="1:5" x14ac:dyDescent="0.25">
      <c r="E242" s="21"/>
    </row>
  </sheetData>
  <sheetProtection algorithmName="SHA-512" hashValue="0TekxbDgjARI5DdfDx3GHiTLJrylBiM+gyb5RPVsyKbYOtgtS9KsBI+R/GUEcDE1BJHMytxZAMVit5ChlzE4kA==" saltValue="IGpVyDmv67ZeUCoa2rPZbw==" spinCount="100000" sheet="1" objects="1" scenarios="1"/>
  <mergeCells count="27">
    <mergeCell ref="C223:D223"/>
    <mergeCell ref="C218:D218"/>
    <mergeCell ref="C219:D219"/>
    <mergeCell ref="C216:D216"/>
    <mergeCell ref="C217:D217"/>
    <mergeCell ref="F222:H222"/>
    <mergeCell ref="I222:M222"/>
    <mergeCell ref="C222:D222"/>
    <mergeCell ref="C220:D220"/>
    <mergeCell ref="C221:D221"/>
    <mergeCell ref="A214:D214"/>
    <mergeCell ref="G214:J214"/>
    <mergeCell ref="K214:N214"/>
    <mergeCell ref="C215:D215"/>
    <mergeCell ref="G211:L211"/>
    <mergeCell ref="M211:N211"/>
    <mergeCell ref="G212:L212"/>
    <mergeCell ref="M212:N212"/>
    <mergeCell ref="G213:J213"/>
    <mergeCell ref="K213:N213"/>
    <mergeCell ref="A209:E209"/>
    <mergeCell ref="G209:I209"/>
    <mergeCell ref="K209:M209"/>
    <mergeCell ref="A1:N1"/>
    <mergeCell ref="A2:F2"/>
    <mergeCell ref="G2:J2"/>
    <mergeCell ref="K2:N2"/>
  </mergeCells>
  <pageMargins left="0.7" right="0.7" top="0.75" bottom="0.75" header="0.3" footer="0.3"/>
  <pageSetup paperSize="9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Foglio1</vt:lpstr>
      <vt:lpstr>Foglio1!MAN_1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Client09</dc:creator>
  <cp:lastModifiedBy>Client</cp:lastModifiedBy>
  <dcterms:created xsi:type="dcterms:W3CDTF">2018-09-13T09:06:35Z</dcterms:created>
  <dcterms:modified xsi:type="dcterms:W3CDTF">2018-09-24T13:34:42Z</dcterms:modified>
</cp:coreProperties>
</file>